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Definiciones indicadores" sheetId="1" r:id="rId1"/>
    <sheet name="Plantilla General" sheetId="2" r:id="rId2"/>
    <sheet name="Argentina" sheetId="3" r:id="rId3"/>
    <sheet name="Bolivia" sheetId="4" r:id="rId4"/>
    <sheet name="Brasil" sheetId="5" r:id="rId5"/>
    <sheet name="Chile" sheetId="6" r:id="rId6"/>
    <sheet name="Colombia" sheetId="7" r:id="rId7"/>
    <sheet name="Costa Rica" sheetId="8" r:id="rId8"/>
    <sheet name="Cuba" sheetId="9" r:id="rId9"/>
    <sheet name="Ecuador" sheetId="10" r:id="rId10"/>
    <sheet name="El Salvador" sheetId="11" r:id="rId11"/>
    <sheet name="Guatemala" sheetId="12" r:id="rId12"/>
    <sheet name="Haití" sheetId="13" r:id="rId13"/>
    <sheet name="Honduras" sheetId="14" r:id="rId14"/>
    <sheet name="Nicaragua" sheetId="15" r:id="rId15"/>
    <sheet name="Panamá" sheetId="16" r:id="rId16"/>
    <sheet name="Paraguay" sheetId="17" r:id="rId17"/>
    <sheet name="Perú" sheetId="18" r:id="rId18"/>
    <sheet name="República Dominicana" sheetId="19" r:id="rId19"/>
    <sheet name="Uruguay" sheetId="20" r:id="rId20"/>
    <sheet name="Venezuela" sheetId="21" r:id="rId21"/>
  </sheets>
  <externalReferences>
    <externalReference r:id="rId24"/>
  </externalReferences>
  <definedNames/>
  <calcPr fullCalcOnLoad="1"/>
</workbook>
</file>

<file path=xl/sharedStrings.xml><?xml version="1.0" encoding="utf-8"?>
<sst xmlns="http://schemas.openxmlformats.org/spreadsheetml/2006/main" count="2333" uniqueCount="215">
  <si>
    <t>Area</t>
  </si>
  <si>
    <t>Indicador</t>
  </si>
  <si>
    <t>Año</t>
  </si>
  <si>
    <t>Fuente</t>
  </si>
  <si>
    <t>Pobreza</t>
  </si>
  <si>
    <t>2006-2013</t>
  </si>
  <si>
    <t>CEPAL</t>
  </si>
  <si>
    <t>http://interwp.cepal.org/sisgen/ConsultaIntegrada.asp?idIndicador=2268&amp;idioma=e</t>
  </si>
  <si>
    <t>OPHI</t>
  </si>
  <si>
    <t>BM</t>
  </si>
  <si>
    <t>http://interwp.cepal.org/sisgen/ConsultaIntegrada.asp?idIndicador=249&amp;idioma=e</t>
  </si>
  <si>
    <t>http://interwp.cepal.org/sisgen/ConsultaIntegrada.asp?idIndicador=284&amp;idioma=e</t>
  </si>
  <si>
    <t>Barometro de las Americas</t>
  </si>
  <si>
    <t>Latino Barometro</t>
  </si>
  <si>
    <t>http://www.latinobarometro.org/latContents.jsp</t>
  </si>
  <si>
    <t>% Poblacion que considera que hay una distribucion injusta de la riqueza</t>
  </si>
  <si>
    <t>Fiscalidad</t>
  </si>
  <si>
    <t>http://interwp.cepal.org/sisgen/ConsultaIntegrada.asp?idIndicador=821&amp;idioma=e</t>
  </si>
  <si>
    <t>http://interwp.cepal.org/sisgen/ConsultaIntegrada.asp?idIndicador=134&amp;idioma=e</t>
  </si>
  <si>
    <t>http://interwp.cepal.org/sisgen/ConsultaIntegrada.asp?idIndicador=2192&amp;idioma=e</t>
  </si>
  <si>
    <t>http://repositorio.cepal.org/bitstream/handle/11362/37747/S1500053_es.pdf;jsessionid=1D427540F24BA0561749A205FE9FEA82?sequence=1</t>
  </si>
  <si>
    <t>Salud</t>
  </si>
  <si>
    <t>http://datos.bancomundial.org/indicador/SH.XPD.OOPC.ZS/countries</t>
  </si>
  <si>
    <t>http://interwp.cepal.org/sisgen/ConsultaIntegrada.asp?idIndicador=533&amp;idioma=e</t>
  </si>
  <si>
    <t>http://interwp.cepal.org/sisgen/ConsultaIntegrada.asp?idIndicador=41&amp;idioma=e</t>
  </si>
  <si>
    <t>Educación</t>
  </si>
  <si>
    <t>http://interwp.cepal.org/sisgen/ConsultaIntegrada.asp?idIndicador=460&amp;idioma=e</t>
  </si>
  <si>
    <t>http://interwp.cepal.org/sisgen/ConsultaIntegrada.asp?idIndicador=53&amp;idioma=e</t>
  </si>
  <si>
    <t>UNESCO</t>
  </si>
  <si>
    <t>http://www.unesco.org/new/fileadmin/MULTIMEDIA/FIELD/Santiago/pdf/Primera-Entrega-TERCE-Final.pdf</t>
  </si>
  <si>
    <t>Esperanza de vida escolar, en años</t>
  </si>
  <si>
    <t>https://es.unesco.org/gem-report/regionalresources?field_region_tid[]=58</t>
  </si>
  <si>
    <t>Empleo</t>
  </si>
  <si>
    <t>OIT</t>
  </si>
  <si>
    <t>http://www.ilo.org/wcmsp5/groups/public/---americas/---ro-lima/documents/publication/wcms_325664.pdf</t>
  </si>
  <si>
    <t>Proteccion Social</t>
  </si>
  <si>
    <t>http://www.asocamerlat.org/CEPAL_PanoramaSocial2013_AmericaLatina_diciembre2013.pdf</t>
  </si>
  <si>
    <t>http://data.worldbank.org/indicator/SL.EMP.VULN.FE.ZS/countries</t>
  </si>
  <si>
    <t>http://interwp.cepal.org/sisgen/ConsultaIntegrada.asp?idIndicador=127&amp;idioma=e</t>
  </si>
  <si>
    <t>http://interwp.cepal.org/sisgen/ConsultaIntegrada.asp?idIndicador=2187&amp;idioma=e</t>
  </si>
  <si>
    <t>http://interwp.cepal.org/sisgen/ConsultaIntegrada.asp?idIndicador=1694&amp;idioma=e</t>
  </si>
  <si>
    <t>http://interwp.cepal.org/sisgen/ConsultaIntegrada.asp?idIndicador=178&amp;idioma=e</t>
  </si>
  <si>
    <t>Paises</t>
  </si>
  <si>
    <t>Argentina</t>
  </si>
  <si>
    <t>Bolivia (Estado Plurinacional de)</t>
  </si>
  <si>
    <t>Brasil</t>
  </si>
  <si>
    <t>Chile</t>
  </si>
  <si>
    <t>Colombia</t>
  </si>
  <si>
    <t>Costa Rica</t>
  </si>
  <si>
    <t>Ecuador</t>
  </si>
  <si>
    <t>El Salvador</t>
  </si>
  <si>
    <t>Guatemala</t>
  </si>
  <si>
    <t>Honduras</t>
  </si>
  <si>
    <t>Nicaragua</t>
  </si>
  <si>
    <t>Panamá</t>
  </si>
  <si>
    <t>Paraguay</t>
  </si>
  <si>
    <t>Perú</t>
  </si>
  <si>
    <t>República Dominicana</t>
  </si>
  <si>
    <t>Uruguay</t>
  </si>
  <si>
    <t>Venezuela (República Bolivariana de)</t>
  </si>
  <si>
    <t>América Latina y el Caribe</t>
  </si>
  <si>
    <t>% Poblacion insatisfecha con la democracia</t>
  </si>
  <si>
    <t>% Poblacion que no confia en el Estado</t>
  </si>
  <si>
    <t>POS</t>
  </si>
  <si>
    <t>Trabajadores no sindicalizados respecto al total de trabajadores (%)</t>
  </si>
  <si>
    <t>Definición</t>
  </si>
  <si>
    <t>Ult. Año Disponible</t>
  </si>
  <si>
    <t>Enlace</t>
  </si>
  <si>
    <t>POBREZA</t>
  </si>
  <si>
    <t>Población indigente (%)</t>
  </si>
  <si>
    <t>Percepción de la corrupción en el Estado</t>
  </si>
  <si>
    <t>Población insatisfecha con la democracia (%)</t>
  </si>
  <si>
    <t>Población que considera que hay una distribución injusta de la riqueza (%)</t>
  </si>
  <si>
    <t>Población que no confía en el Estado (%)</t>
  </si>
  <si>
    <t>FISCALIDAD</t>
  </si>
  <si>
    <t>Gasto público social total como porcentaje del presupuesto nacional.</t>
  </si>
  <si>
    <t>SALUD</t>
  </si>
  <si>
    <t>Gasto público en salud como porcentaje del PBI</t>
  </si>
  <si>
    <t>Datos provistos por la División de Estadísticas de la CEPAL.</t>
  </si>
  <si>
    <t>Esperanza de vida escolar</t>
  </si>
  <si>
    <t xml:space="preserve">Número total de años de escolaridad que un niño puede esperar tener en el futuro desde el momento de su ingreso en el sistema educativo. </t>
  </si>
  <si>
    <t>EMPLEO</t>
  </si>
  <si>
    <t>2008-2011</t>
  </si>
  <si>
    <t>http://www.ilo.org/ilostat/faces/oracle/webcenter/portalapp/pagehierarchy/Page131.jspx?_afrLoop=220103057974015&amp;clean=true</t>
  </si>
  <si>
    <t>Total de mujeres jóvenes de 15 a 19 años que declaran haber tenido al menos 1 hijo nacido vivo al momento del CENSO, dividido por el total de mujeres jóvenes del mismo grupo de edad, multiplicado por 100. </t>
  </si>
  <si>
    <t>2007-2012</t>
  </si>
  <si>
    <t xml:space="preserve"> http://interwp.cepal.org/sisgen/ConsultaIntegrada.asp?idIndicador=2296&amp;idioma=e</t>
  </si>
  <si>
    <t>http://repositorio.cepal.org/bitstream/handle/11362/37626/S1420729_es.pdf?sequence=6</t>
  </si>
  <si>
    <t>PNUD, en base a estimaciones provistas por el CEDLAS</t>
  </si>
  <si>
    <t xml:space="preserve">http://www.gt.undp.org/content/dam/guatemala/docs/publications/undp_gt_PERFIL_estratos_sociales_2014.pdf </t>
  </si>
  <si>
    <t>Componente</t>
  </si>
  <si>
    <t>http://www.vanderbilt.edu/lapop/ab2014/AB2014_Comparative_Report_English_V3_revised_011315_W.pdf</t>
  </si>
  <si>
    <t>Percepcion de la corrupcion en el Estado (%)</t>
  </si>
  <si>
    <t>Se refiere al porcentaje de la población que asume que la democracia necesita cambios.</t>
  </si>
  <si>
    <t>Datos proporcionados directamente por la División de Estadísticas de CEPAL a solicitud de OXFAM</t>
  </si>
  <si>
    <t>Ratio del porcentaje de la PEA ocupada en empleos de baja productividad entre el I/V quintiles de ingreso per cápita.</t>
  </si>
  <si>
    <t>Ratio de mujeres/hombres en empleos vulnerables</t>
  </si>
  <si>
    <t>Se refiere al número de veces promedio que la proporción de mujeres no remuneradas y trabajadoras autónomas como porcentaje del empleo total multiplica a la misma proporcion en los hombres.</t>
  </si>
  <si>
    <t>Ratio desempleo femenino/masculino</t>
  </si>
  <si>
    <t>Se refiere a la número de veces que el  tiempo total de trabajo  semanal  de No remunerado de las mujeres multiplica al de los hombres.</t>
  </si>
  <si>
    <t>Ratio de analfabetismo entre hombres y mujeres</t>
  </si>
  <si>
    <r>
      <t xml:space="preserve">Datos disponibles en el </t>
    </r>
    <r>
      <rPr>
        <i/>
        <sz val="16"/>
        <rFont val="Calibri"/>
        <family val="2"/>
      </rPr>
      <t xml:space="preserve">Informe de Seguimiento de la EPT en el Mundo 2015. La Educación para Todos, 2000-2015:
logros y desafíos. </t>
    </r>
    <r>
      <rPr>
        <sz val="16"/>
        <rFont val="Calibri"/>
        <family val="2"/>
      </rPr>
      <t>https://es.unesco.org/gem-report/regionalresources?field_region_tid[]=58</t>
    </r>
  </si>
  <si>
    <t>http://www.unesco.org/new/es/santiago/education/education-assessment-llece/third-regional-comparative-and-explanatory-study-terce/</t>
  </si>
  <si>
    <t xml:space="preserve">Brecha de rendimiento por nivel socioeconómico en años de escolaridad, según la prueba PISA de matemáticas. </t>
  </si>
  <si>
    <t>Se refiere al porcentaje de población que vive con ingresos per cápita por debajo de la línea de pobreza nacional. Líneas de pobreza calculadas por CEPAL.</t>
  </si>
  <si>
    <t>Se refiere al porcentaje de población que vive con ingresos per cápita por debajo de la línea de indigencia nacional. Líneas de indigencia calculadas por CEPAL.</t>
  </si>
  <si>
    <t>Población pobre según índice de pobreza multidimensional (%)</t>
  </si>
  <si>
    <t>Población pobre (%)</t>
  </si>
  <si>
    <t>Población no pobre vulnerable (%)</t>
  </si>
  <si>
    <t>Ratio decil 10/deciles 1- 4 de la distribución del ingreso medio per cápita de los hogares</t>
  </si>
  <si>
    <t>http://interwp.cepal.org/sisgen/ConsultaIntegrada.asp?IdAplicacion=1&amp;idTema=363&amp;idIndicador=250&amp;idioma=e</t>
  </si>
  <si>
    <t>Ratio decil 10/decil1 de la distribución del ingreso medio per cápita de los hogares</t>
  </si>
  <si>
    <t>Víctimas de corrupción (sobornos)</t>
  </si>
  <si>
    <t>Ratio ingresos tributarios indirectos/ingresos tributarios totales</t>
  </si>
  <si>
    <t>2012-2013</t>
  </si>
  <si>
    <t>Dependencia de los ingresos fiscales de las actividades extractivas (%)</t>
  </si>
  <si>
    <t>Proporción de niños con talla menor a la normal (%)</t>
  </si>
  <si>
    <t>Corresponde al porcentaje de niños menores de 5 años que tienen una estatura inferior a -2 desviaciones estándar respecto a la mediana de la población de referencia (OMS).</t>
  </si>
  <si>
    <t>2005-2012</t>
  </si>
  <si>
    <t>http://interwp.cepal.org/sisgen/ConsultaIntegrada.asp?idIndicador=187&amp;idioma=e</t>
  </si>
  <si>
    <t>Representa el número de niños que fallecen por cada 1.000 nacidos vivos, durante el primer año de vida.</t>
  </si>
  <si>
    <t>Tasa de mortalidad infantil (muertes por cada 1.000 nacidos vivos)</t>
  </si>
  <si>
    <t>Tasa de Mortalidad Materna (muertes maternas por cada 100.000 nacidos vivos)</t>
  </si>
  <si>
    <t>Representa la defunción de una mujer mientras está embarazada o dentro de los 42 días siguientes a la terminación de su embarazo, pero no causas accidentales o incidentales.</t>
  </si>
  <si>
    <t>Calidad del aprendizaje obtenido por los niños de sexto grado de primaria</t>
  </si>
  <si>
    <t>Ratio de analfabetismo entre mujeres y hombres</t>
  </si>
  <si>
    <t>Relación del ingreso medio de las mujeres con respecto al de los hombres (%)</t>
  </si>
  <si>
    <t>2010-2013</t>
  </si>
  <si>
    <t>Cuba</t>
  </si>
  <si>
    <t>Haití</t>
  </si>
  <si>
    <t>PAIS</t>
  </si>
  <si>
    <t>Variable</t>
  </si>
  <si>
    <t>Dato</t>
  </si>
  <si>
    <t>Posición en la región</t>
  </si>
  <si>
    <t>Protección social</t>
  </si>
  <si>
    <t>% de gasto de bolsillo como % del privado</t>
  </si>
  <si>
    <t>Se refiere al porcentaje de la población en situación de pobreza multidimensional, medida a partir de carencias en educación, salud y nivel de vida (electricidad, saneamiento adecuado, agua potable, calidad del piso de la vivienda, uso de combustible no contaminante y acceso a bienes).</t>
  </si>
  <si>
    <t>Representa el porcentaje de la población no pobre pero económicamente vulnerable, pues su ingreso per cápita oscila entre US$4 y US$ 10 diarios, no alcanzando la seguridad económica que define a la clase media.</t>
  </si>
  <si>
    <t>Se refiere al coeficiente de Gini que se utiliza para medir la concentración del ingreso per cápita de las personas. Asume valores que van desde 0 a 1, donde cero (0) significa igualdad plena y uno (1) desigualdad plena. Calculado por la CEPAL con base en encuestas de hogares nacionales</t>
  </si>
  <si>
    <t>Se refiere al número de veces que el ingreso medio per cápita que corresponde al decil 10 (más rico) múltiplica al ingreso  medio per cápita de los deciles 1- 4 (más pobres). Calculado por CEPAL con base en encuestas de hogares nacionales.</t>
  </si>
  <si>
    <t>Se refiere al número de veces que el ingreso medio per cápita que corresponde al decil 10 (más rico) múltiplica al ingreso medio per cápita del decil 1 (más pobre). Calculado por la CEPAL con base en encuestas de hogares nacionales.</t>
  </si>
  <si>
    <t>Representa el porcentaje de la población que ha sido victima de corrupción.</t>
  </si>
  <si>
    <t>Se refiere al porcentaje de las personas que no confían en las acciones del Estado.</t>
  </si>
  <si>
    <t>Se refiere porcentaje de los ingresos públicos provenientes de impuestos indirectos con relación al total de ingresos públicos tributarios.</t>
  </si>
  <si>
    <t>Gasto público social total como porcentaje del PBI.</t>
  </si>
  <si>
    <t>Da cuenta del porcentaje de personas que considera que su país está gobernado por poderosos en su propio beneficio.</t>
  </si>
  <si>
    <t>Se refiere al porcentaje de los ingresos públicos provenientes de las industrias extractivas (hidrocarburos y minería).</t>
  </si>
  <si>
    <t>Gasto público social % del PBI</t>
  </si>
  <si>
    <t>Gasto público en salud % del PBI</t>
  </si>
  <si>
    <t>Gasto público en educación como porcentaje del PBI.</t>
  </si>
  <si>
    <t>Ratio de la tasa de Analfabetismo de adultos del I/V quintiles de ingreso per cápita.</t>
  </si>
  <si>
    <t>Ratio de las personas entre 15-24 años que completaron la secundaria V/I  uintil de ingreso per cápita del hogar</t>
  </si>
  <si>
    <t>Número de veces que el porcentaje promedio de personas (entre 15-24 años de edad) que completaron la secundaria del 5to. Quintil de ingreso per cápita (más rico) multiplica al 1er. quintil (más pobre). (Total Nacional, excepto para Argentina, para el cual se dispone sólo del área urbana).</t>
  </si>
  <si>
    <t>Se refiere a la diferencia en nivel de escolaridad promedio del 4to. cuartil (más rico) en base a la prueba PISA de matemáticas 2012 con relación al 1er. cuartil (más pobre). Los valores de la prueba PISA oscilan entre 0 y 1.000 puntos. 41 puntos de esta prueba equivalen a un año de escolaridad.</t>
  </si>
  <si>
    <t>Ratio de la tasa de desempleo abierto entre el I/V quintiles de ingreso per cápita.</t>
  </si>
  <si>
    <t>Ratio %  jóvenes que no estudian ni trabajan (NINIS) entre el I/V quintiles de ingreso per cápita.</t>
  </si>
  <si>
    <t>Se refiere al porcentaje de trabajadores que no forman parte de un sindicato con relación al total de empleados.</t>
  </si>
  <si>
    <t>Ratio entre el salario mínimo formal y el salario mínimo de subsistencia</t>
  </si>
  <si>
    <t>Se refiere al porcentaje que representa el salario mínimo oficial con relación al salario necesario para que un hogar promedio (considerando su tamaño y sus ocupados) alcance la línea de pobreza.</t>
  </si>
  <si>
    <t>% población ocupada sin protección en Salud</t>
  </si>
  <si>
    <t>Se refiere al porcentaje de la población ocupada que no está cubierta por un seguro de salud y/o pensiones, ya sea de la seguridad social o de un seguro privado, en condición de titular, asegurado directo o afiliado cotizante.</t>
  </si>
  <si>
    <t>% población ocupada sin protección previsional</t>
  </si>
  <si>
    <t>Se refiere al porcentaje de la población que no cuenta con protección previsional.</t>
  </si>
  <si>
    <t>Representa el porcentaje de la población de 65 años y más que no recibe pensiones, tanto contributivas como no contributivas.</t>
  </si>
  <si>
    <t>Índice que muestra las disparidades en la incidencia de la pobreza entre mujeres y hombres. Cuando su valor es mayor que 100 signfica que la pobreza afecta en su mayoría a las mujeres, y viceversa.</t>
  </si>
  <si>
    <t>Índice que muestra las disparidades en la incidencia de la pobreza extrema (indigencia) entre mujeres y hombres. Cuando su valor es mayor que 100 signfica que la pobreza afecta en su mayoría a las mujeres, y viceversa.</t>
  </si>
  <si>
    <t>Proporción de mujeres en el parlamento nacional</t>
  </si>
  <si>
    <t>Maternidad adolescente (15-19) (%)</t>
  </si>
  <si>
    <t>Se refiere al número de veces que la proporción de mujeres analfabetas (de 15 años y más) multiplica a la de los hombres. Se consideran analfabetas a las personas que contestan “no” a la pregunta ¿sabe leer y escribir?. (Total nacional)</t>
  </si>
  <si>
    <t>Brecha de rendimiento promedio entre niños y niñas en las asignaturas de lectura, matemática y ciencias.</t>
  </si>
  <si>
    <t>Se refiere a la número de veces que el porcentaje de desempleo en las mujeres multiplica al de los hombres.</t>
  </si>
  <si>
    <t>Población que cree que su país está gobernado por poderosos en su propio beneficio (%)</t>
  </si>
  <si>
    <t>Ult. año disponible</t>
  </si>
  <si>
    <t>Media regional</t>
  </si>
  <si>
    <r>
      <t xml:space="preserve">http://interwp.cepal.org/sisgen/ConsultaIntegrada.asp?IdAplicacion=6&amp;idTema=131&amp;idIndicador=2223&amp;idioma=e http://interwp.cepal.org/sisgen/ConsultaIntegrada.asp?IdAplicacion=1&amp;idTema=1&amp;idIndicador=1&amp;idioma=e                                                                                     </t>
    </r>
    <r>
      <rPr>
        <i/>
        <sz val="16"/>
        <rFont val="Calibri"/>
        <family val="2"/>
      </rPr>
      <t>Wealth Ultra Report 2013</t>
    </r>
    <r>
      <rPr>
        <sz val="16"/>
        <rFont val="Calibri"/>
        <family val="2"/>
      </rPr>
      <t xml:space="preserve">                                              </t>
    </r>
    <r>
      <rPr>
        <i/>
        <sz val="16"/>
        <rFont val="Calibri"/>
        <family val="2"/>
      </rPr>
      <t xml:space="preserve">Credit Suisse Global Investment Returns Yearbook 2013      http://datos.bancomundial.org/indicador/FP.CPI.TOTL.ZG                                                                             </t>
    </r>
  </si>
  <si>
    <t>CEPAL, Wealth X, Credit Suisse y Banco Mundial</t>
  </si>
  <si>
    <t xml:space="preserve">Se refiere al número de veces que el ingreso per cápita (rentabilidad promedio) estimado de la riqueza neta de los multimillonarios del país (30 millones de dólares o más) multiplica al ingreso per cápita del 1er. quintil (más pobre). </t>
  </si>
  <si>
    <t>Bolivia</t>
  </si>
  <si>
    <t>-</t>
  </si>
  <si>
    <t>Venezuela</t>
  </si>
  <si>
    <t>Tasa neta de no escolarizacion en la enseñanza preescolar (%)</t>
  </si>
  <si>
    <t xml:space="preserve">Se refiere al porcentaje de niños que, teniendo la edad pertinente, no asisten al nivel preescolar de eseñanza. </t>
  </si>
  <si>
    <t>Desigualdad en la garantía de derechos entre mujeres y hombres</t>
  </si>
  <si>
    <t xml:space="preserve"> Ratio ingreso anual per cápita de los multimillonarios/ingreso anual per cápita del quintil más pobre </t>
  </si>
  <si>
    <t xml:space="preserve">Ratio ingreso anual per cápita de los multimillonarios/ingreso anual per cápita del quintil más pobre </t>
  </si>
  <si>
    <t xml:space="preserve">Se refiere al puntaje promedio obtenido por por una muestra de niños de países seleccionados que fueron sometidos a pruebas en las asignaturas de lectura, matemáticas y ciencias. </t>
  </si>
  <si>
    <t>Total de países</t>
  </si>
  <si>
    <t>índice de Gini</t>
  </si>
  <si>
    <t xml:space="preserve">Se refiere al porcentaje de personas que perciben el Gobierno como corrupto en términos generales. </t>
  </si>
  <si>
    <t>Representa el porcentaje de personas que considera que la riqueza se concentra en sólo una pequeña porción de la población.</t>
  </si>
  <si>
    <t>Gasto público social % del presupuesto</t>
  </si>
  <si>
    <t>Representa el porcentaje del gasto de bolsillo en salud como proporción del gasto total en salud (público y privado).</t>
  </si>
  <si>
    <t>Gasto público en educación % del PBI</t>
  </si>
  <si>
    <t>Se refiere a la número de veces que la tasa de analfabestismo en adultos (15 años y más) del 1er. quiltil (más pobre) multiplica la misma tasa del 5to. quintil (más rico). (Total nacional, excepto para Argentina, para el cual se dispone sólo del área urbana).</t>
  </si>
  <si>
    <t>Se refiere al número de veces que la tasa de desempleo abierto entre personas de 15 años y más del 1er. quintil de ingreso per cápita (más pobre) multiplica a la del 5to. quintil (más rico). (Total nacional, excepto para Argentina, para el cual se dispone sólo del área urbana).</t>
  </si>
  <si>
    <t>Se refiere al número de veces que el porcentaje de la PEA  ocupada en empleos de baja productividad del 1er. quintil de ingreso per cápita (más pobre) multiplica al referido porcentaje del 5to. quintil (más rico). (Total nacional, excepto para Argentina, para el cual se dispone sólo del área urbana).</t>
  </si>
  <si>
    <t>Se refiere al número de veces que  porcentaje de Jóvenes de 15 a 24 años de edad que no estudian ni trabajan del 1er. quintil de ingreso per cápita del hogar (más pobre) multiplica al 5to. quintil (más rico)de la misma categoría indicada. (Total nacional, excepto para Argentina, para el cual se dispone sólo del área urbana).</t>
  </si>
  <si>
    <t>Falta de cobertura en jubilación (%)</t>
  </si>
  <si>
    <t xml:space="preserve">Índice de feminidad de la pobreza </t>
  </si>
  <si>
    <t>Índice de feminidad de la pobreza extrema</t>
  </si>
  <si>
    <t>Se refiere al porcentaje que representa el ingreso medio de las mujeres con relación al de los hombres. Abarca el area urbana, excepto para venezuela, para el cual sólo se dispone del dato para el total nacional.</t>
  </si>
  <si>
    <t>Corresponde al porcentaje de mujeres que ocupan puestos en el parlamento nacional. Para comparaciones internacionales, se utiliza generalmente sólo la cámara baja o única.</t>
  </si>
  <si>
    <t>Se refiere a la difrencia entre el puntaje promedio de las niños en las asignaturas de lectura, matemáticas y ciencias con relación al mismo puntaje promedio obtenido por los niñas. Cuando valor es negativo significa que las niñas han obtenido una calificación promedio mayor que los niños, y viceversa.</t>
  </si>
  <si>
    <t xml:space="preserve">Ratio del TTT semanal  de trabajo no remunerado mujeres/hombres </t>
  </si>
  <si>
    <t>Ratio de hombres/mujeres inactivos dedicados a labores de cuidado y quehaceres domesticos, por sexo</t>
  </si>
  <si>
    <t>Se refiere al número de veces que el porcentaje de las mujeres que no pertencen a la PEA dedicadas a labores de cuidado y quehaceres domesticos multiplica al de los hombres. (Total nacional, excepto para Argentina, para el cual se dispone sólo del área urbana).</t>
  </si>
  <si>
    <t>Data disponible en el documento "Perspectivas Economicas de America Latina 2015" de CEPAL</t>
  </si>
  <si>
    <t>EDUCACIÓN</t>
  </si>
  <si>
    <t>PROTECCIÓN SOCIAL</t>
  </si>
  <si>
    <t>DESIGUALDAD EN LA GARANTIA DE DERECHOS ENTRE MUJERES Y HOMBRES.</t>
  </si>
  <si>
    <t>Secuestro de la democracia</t>
  </si>
  <si>
    <t>Desigualdad económica</t>
  </si>
  <si>
    <t>SECUESTRO de la DEMOCRACIA</t>
  </si>
  <si>
    <t>DESIGUALDAD ECONÓMICA</t>
  </si>
  <si>
    <t>Índice de Gini</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</si>
</sst>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0.0%"/>
    <numFmt numFmtId="173" formatCode="0.0"/>
    <numFmt numFmtId="174" formatCode="_ * #,##0_ ;_ * \-#,##0_ ;_ * &quot;-&quot;_ ;_ @_ "/>
    <numFmt numFmtId="175" formatCode="0.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_ ;\-#,##0.0\ "/>
    <numFmt numFmtId="181" formatCode="_(* #,##0.00_);_(* \(#,##0.00\);_(* &quot;-&quot;??_);_(@_)"/>
    <numFmt numFmtId="182" formatCode="_(* #,##0.0_);_(* \(#,##0.0\);_(* &quot;-&quot;??_);_(@_)"/>
    <numFmt numFmtId="183" formatCode="_(* #,##0_);_(* \(#,##0\);_(* &quot;-&quot;??_);_(@_)"/>
    <numFmt numFmtId="184" formatCode="#,##0.0"/>
    <numFmt numFmtId="185" formatCode="#,##0.000"/>
    <numFmt numFmtId="186" formatCode="[$-C0A]dddd\,\ dd&quot; de &quot;mmmm&quot; de &quot;yyyy"/>
  </numFmts>
  <fonts count="52">
    <font>
      <sz val="11"/>
      <color theme="1"/>
      <name val="Calibri"/>
      <family val="2"/>
    </font>
    <font>
      <sz val="11"/>
      <color indexed="8"/>
      <name val="Calibri"/>
      <family val="2"/>
    </font>
    <font>
      <sz val="16"/>
      <name val="Calibri"/>
      <family val="2"/>
    </font>
    <font>
      <sz val="10"/>
      <name val="Arial"/>
      <family val="2"/>
    </font>
    <font>
      <u val="single"/>
      <sz val="11"/>
      <color indexed="12"/>
      <name val="Calibri"/>
      <family val="2"/>
    </font>
    <font>
      <sz val="11"/>
      <name val="Calibri"/>
      <family val="2"/>
    </font>
    <font>
      <i/>
      <sz val="1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7.7"/>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6"/>
      <color indexed="8"/>
      <name val="Calibri"/>
      <family val="2"/>
    </font>
    <font>
      <b/>
      <sz val="20"/>
      <color indexed="8"/>
      <name val="Calibri"/>
      <family val="2"/>
    </font>
    <font>
      <b/>
      <sz val="20"/>
      <name val="Calibri"/>
      <family val="2"/>
    </font>
    <font>
      <b/>
      <sz val="16"/>
      <color indexed="8"/>
      <name val="Calibri"/>
      <family val="2"/>
    </font>
    <font>
      <b/>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6"/>
      <color theme="1"/>
      <name val="Calibri"/>
      <family val="2"/>
    </font>
    <font>
      <b/>
      <sz val="20"/>
      <color theme="1"/>
      <name val="Calibri"/>
      <family val="2"/>
    </font>
    <font>
      <b/>
      <sz val="16"/>
      <color theme="1"/>
      <name val="Calibri"/>
      <family val="2"/>
    </font>
    <font>
      <b/>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indexed="65"/>
        <bgColor indexed="64"/>
      </patternFill>
    </fill>
    <fill>
      <patternFill patternType="solid">
        <fgColor theme="0"/>
        <bgColor indexed="64"/>
      </patternFill>
    </fill>
    <fill>
      <patternFill patternType="solid">
        <fgColor theme="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bottom/>
    </border>
    <border>
      <left style="thin"/>
      <right/>
      <top/>
      <bottom/>
    </border>
    <border>
      <left style="thin"/>
      <right style="thin"/>
      <top style="thin"/>
      <bottom style="thin"/>
    </border>
    <border>
      <left/>
      <right/>
      <top/>
      <bottom style="medium"/>
    </border>
    <border>
      <left/>
      <right/>
      <top style="medium"/>
      <bottom style="thin"/>
    </border>
    <border>
      <left/>
      <right/>
      <top style="medium"/>
      <bottom/>
    </border>
    <border>
      <left style="medium"/>
      <right/>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medium"/>
      <bottom style="thin"/>
    </border>
    <border>
      <left/>
      <right style="medium"/>
      <top style="medium"/>
      <bottom style="thin"/>
    </border>
    <border>
      <left/>
      <right style="medium"/>
      <top/>
      <bottom style="thin"/>
    </border>
    <border>
      <left/>
      <right/>
      <top style="medium"/>
      <bottom style="medium"/>
    </border>
    <border>
      <left/>
      <right style="medium"/>
      <top style="medium"/>
      <bottom style="medium"/>
    </border>
    <border>
      <left/>
      <right style="medium"/>
      <top style="medium"/>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right style="thin"/>
      <top style="thin"/>
      <bottom style="thin"/>
    </border>
    <border>
      <left/>
      <right style="thin"/>
      <top style="medium"/>
      <bottom/>
    </border>
    <border>
      <left/>
      <right style="thin"/>
      <top/>
      <bottom/>
    </border>
    <border>
      <left/>
      <right style="thin"/>
      <top/>
      <bottom style="medium"/>
    </border>
    <border>
      <left style="thin"/>
      <right/>
      <top style="medium"/>
      <bottom/>
    </border>
    <border>
      <left style="thin"/>
      <right/>
      <top/>
      <bottom style="medium"/>
    </border>
    <border>
      <left style="medium"/>
      <right/>
      <top style="thin"/>
      <bottom/>
    </border>
    <border>
      <left/>
      <right/>
      <top style="thin"/>
      <bottom/>
    </border>
    <border>
      <left/>
      <right style="thin"/>
      <top style="thin"/>
      <bottom/>
    </border>
    <border>
      <left style="thin"/>
      <right>
        <color indexed="63"/>
      </right>
      <top style="thin"/>
      <bottom>
        <color indexed="63"/>
      </bottom>
    </border>
    <border>
      <left style="medium"/>
      <right/>
      <top style="medium"/>
      <bottom style="medium"/>
    </border>
    <border>
      <left/>
      <right style="thin"/>
      <top style="medium"/>
      <bottom style="medium"/>
    </border>
    <border>
      <left style="thin"/>
      <right>
        <color indexed="63"/>
      </right>
      <top style="medium"/>
      <bottom style="medium"/>
    </border>
    <border>
      <left/>
      <right style="thin"/>
      <top style="medium"/>
      <bottom style="thin"/>
    </border>
    <border>
      <left style="thin"/>
      <right/>
      <top style="medium"/>
      <bottom style="thin"/>
    </border>
    <border>
      <left style="thin"/>
      <right/>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4" fillId="0" borderId="0">
      <alignment/>
      <protection/>
    </xf>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76">
    <xf numFmtId="0" fontId="0" fillId="0" borderId="0" xfId="0" applyFont="1" applyAlignment="1">
      <alignment/>
    </xf>
    <xf numFmtId="0" fontId="47"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right"/>
    </xf>
    <xf numFmtId="0" fontId="48" fillId="0" borderId="0" xfId="0" applyFont="1" applyAlignment="1">
      <alignment/>
    </xf>
    <xf numFmtId="0" fontId="48" fillId="0" borderId="13" xfId="0" applyFont="1" applyBorder="1" applyAlignment="1">
      <alignment horizontal="left" vertical="top" wrapText="1"/>
    </xf>
    <xf numFmtId="0" fontId="48" fillId="0" borderId="13" xfId="0" applyFont="1" applyBorder="1" applyAlignment="1">
      <alignment horizontal="center" vertical="top"/>
    </xf>
    <xf numFmtId="0" fontId="48" fillId="0" borderId="13" xfId="0" applyFont="1" applyBorder="1" applyAlignment="1">
      <alignment horizontal="center" vertical="top" wrapText="1"/>
    </xf>
    <xf numFmtId="0" fontId="2" fillId="0" borderId="13" xfId="48" applyFont="1" applyBorder="1" applyAlignment="1">
      <alignment vertical="top" wrapText="1"/>
    </xf>
    <xf numFmtId="0" fontId="48" fillId="0" borderId="13" xfId="0" applyFont="1" applyBorder="1" applyAlignment="1">
      <alignment horizontal="center" vertical="center"/>
    </xf>
    <xf numFmtId="0" fontId="48" fillId="0" borderId="0" xfId="0" applyFont="1" applyAlignment="1">
      <alignment vertical="top" wrapText="1"/>
    </xf>
    <xf numFmtId="0" fontId="48" fillId="0" borderId="0" xfId="0" applyFont="1" applyAlignment="1">
      <alignment wrapText="1"/>
    </xf>
    <xf numFmtId="0" fontId="48" fillId="0" borderId="0" xfId="0" applyFont="1" applyAlignment="1">
      <alignment horizontal="center"/>
    </xf>
    <xf numFmtId="0" fontId="2" fillId="0" borderId="0" xfId="0" applyFont="1" applyAlignment="1">
      <alignment/>
    </xf>
    <xf numFmtId="173"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5" xfId="0" applyBorder="1" applyAlignment="1">
      <alignment horizontal="center"/>
    </xf>
    <xf numFmtId="0" fontId="2" fillId="0" borderId="13" xfId="48" applyFont="1" applyBorder="1" applyAlignment="1">
      <alignment horizontal="left" vertical="center" wrapText="1"/>
    </xf>
    <xf numFmtId="0" fontId="48" fillId="0" borderId="13" xfId="0" applyFont="1" applyBorder="1" applyAlignment="1">
      <alignment horizontal="center" vertical="center" wrapText="1"/>
    </xf>
    <xf numFmtId="0" fontId="48" fillId="0" borderId="13" xfId="0" applyFont="1" applyFill="1" applyBorder="1" applyAlignment="1">
      <alignment horizontal="left" vertical="top" wrapText="1"/>
    </xf>
    <xf numFmtId="0" fontId="48" fillId="0" borderId="0" xfId="0" applyFont="1" applyFill="1" applyAlignment="1">
      <alignment/>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0" fillId="0" borderId="16" xfId="0" applyBorder="1" applyAlignment="1">
      <alignment/>
    </xf>
    <xf numFmtId="0" fontId="0" fillId="0" borderId="0" xfId="0" applyBorder="1" applyAlignment="1">
      <alignment horizontal="center"/>
    </xf>
    <xf numFmtId="0" fontId="0" fillId="0" borderId="0" xfId="0" applyBorder="1" applyAlignment="1">
      <alignment horizontal="center" vertical="center"/>
    </xf>
    <xf numFmtId="173" fontId="0" fillId="0" borderId="17" xfId="0" applyNumberFormat="1" applyBorder="1" applyAlignment="1">
      <alignment/>
    </xf>
    <xf numFmtId="173" fontId="0" fillId="0" borderId="16" xfId="0" applyNumberFormat="1" applyBorder="1" applyAlignment="1">
      <alignment/>
    </xf>
    <xf numFmtId="173" fontId="0" fillId="0" borderId="18" xfId="0" applyNumberFormat="1" applyBorder="1" applyAlignment="1">
      <alignment/>
    </xf>
    <xf numFmtId="0" fontId="0" fillId="0" borderId="19" xfId="0" applyBorder="1" applyAlignment="1">
      <alignment/>
    </xf>
    <xf numFmtId="173" fontId="0" fillId="0" borderId="20" xfId="0" applyNumberFormat="1" applyBorder="1" applyAlignment="1">
      <alignment/>
    </xf>
    <xf numFmtId="173" fontId="0" fillId="0" borderId="14" xfId="0" applyNumberFormat="1" applyBorder="1" applyAlignment="1">
      <alignment/>
    </xf>
    <xf numFmtId="0" fontId="0" fillId="0" borderId="21" xfId="0" applyBorder="1" applyAlignment="1">
      <alignment/>
    </xf>
    <xf numFmtId="0" fontId="0" fillId="0" borderId="22" xfId="0" applyBorder="1" applyAlignment="1">
      <alignment/>
    </xf>
    <xf numFmtId="175" fontId="0" fillId="0" borderId="18" xfId="0" applyNumberFormat="1" applyBorder="1" applyAlignment="1">
      <alignment/>
    </xf>
    <xf numFmtId="175" fontId="0" fillId="0" borderId="20" xfId="0" applyNumberFormat="1" applyBorder="1" applyAlignment="1">
      <alignment/>
    </xf>
    <xf numFmtId="0" fontId="0" fillId="0" borderId="23" xfId="0" applyBorder="1" applyAlignment="1">
      <alignment horizontal="center"/>
    </xf>
    <xf numFmtId="172" fontId="0" fillId="0" borderId="0" xfId="0" applyNumberFormat="1" applyBorder="1" applyAlignment="1">
      <alignment/>
    </xf>
    <xf numFmtId="1" fontId="0" fillId="0" borderId="19" xfId="0" applyNumberFormat="1" applyBorder="1" applyAlignment="1">
      <alignment/>
    </xf>
    <xf numFmtId="0" fontId="2"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48" fillId="0" borderId="13" xfId="0" applyFont="1" applyBorder="1" applyAlignment="1">
      <alignment horizontal="left" vertical="center" wrapText="1"/>
    </xf>
    <xf numFmtId="0" fontId="0" fillId="0" borderId="24" xfId="0" applyBorder="1" applyAlignment="1">
      <alignment horizontal="center"/>
    </xf>
    <xf numFmtId="0" fontId="0" fillId="0" borderId="14" xfId="0" applyBorder="1" applyAlignment="1">
      <alignment horizontal="center" vertical="center"/>
    </xf>
    <xf numFmtId="0" fontId="0" fillId="0" borderId="14" xfId="0" applyFill="1" applyBorder="1" applyAlignment="1">
      <alignment/>
    </xf>
    <xf numFmtId="0" fontId="48" fillId="0" borderId="13" xfId="0" applyFont="1" applyFill="1" applyBorder="1" applyAlignment="1">
      <alignment vertical="top" wrapText="1"/>
    </xf>
    <xf numFmtId="0" fontId="48" fillId="0" borderId="13" xfId="0" applyFont="1" applyFill="1" applyBorder="1" applyAlignment="1">
      <alignment wrapText="1"/>
    </xf>
    <xf numFmtId="0" fontId="48" fillId="0" borderId="13" xfId="0" applyFont="1" applyBorder="1" applyAlignment="1">
      <alignment vertical="top" wrapText="1"/>
    </xf>
    <xf numFmtId="0" fontId="48" fillId="0" borderId="13" xfId="0" applyFont="1" applyBorder="1" applyAlignment="1">
      <alignment wrapText="1"/>
    </xf>
    <xf numFmtId="0" fontId="2" fillId="0" borderId="13" xfId="48" applyFont="1" applyFill="1" applyBorder="1" applyAlignment="1">
      <alignment horizontal="left" vertical="center" wrapText="1"/>
    </xf>
    <xf numFmtId="0" fontId="0" fillId="8" borderId="25" xfId="0" applyFill="1" applyBorder="1" applyAlignment="1">
      <alignment/>
    </xf>
    <xf numFmtId="0" fontId="0" fillId="8" borderId="26" xfId="0" applyFill="1" applyBorder="1" applyAlignment="1">
      <alignment/>
    </xf>
    <xf numFmtId="0" fontId="0" fillId="0" borderId="27" xfId="0" applyBorder="1" applyAlignment="1">
      <alignment horizontal="right"/>
    </xf>
    <xf numFmtId="0" fontId="0" fillId="0" borderId="19" xfId="0" applyBorder="1" applyAlignment="1">
      <alignment horizontal="right"/>
    </xf>
    <xf numFmtId="0" fontId="47" fillId="0" borderId="28" xfId="0" applyFont="1" applyFill="1" applyBorder="1" applyAlignment="1">
      <alignment/>
    </xf>
    <xf numFmtId="0" fontId="47" fillId="8" borderId="10" xfId="0" applyFont="1" applyFill="1" applyBorder="1" applyAlignment="1">
      <alignment/>
    </xf>
    <xf numFmtId="0" fontId="0" fillId="0" borderId="16" xfId="0" applyBorder="1" applyAlignment="1">
      <alignment horizontal="center"/>
    </xf>
    <xf numFmtId="0" fontId="2" fillId="0" borderId="13" xfId="48" applyFont="1" applyBorder="1" applyAlignment="1">
      <alignment horizontal="left" vertical="top" wrapText="1"/>
    </xf>
    <xf numFmtId="0" fontId="2" fillId="0" borderId="13" xfId="48"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lignment horizontal="left" vertical="top" wrapText="1"/>
    </xf>
    <xf numFmtId="0" fontId="0" fillId="0" borderId="19" xfId="52" applyNumberFormat="1" applyFont="1" applyBorder="1" applyAlignment="1">
      <alignment horizontal="center"/>
    </xf>
    <xf numFmtId="0" fontId="49" fillId="33" borderId="0" xfId="0" applyFont="1" applyFill="1" applyAlignment="1">
      <alignment horizontal="center"/>
    </xf>
    <xf numFmtId="0" fontId="49" fillId="33" borderId="13" xfId="0" applyFont="1" applyFill="1" applyBorder="1" applyAlignment="1">
      <alignment horizontal="center" vertical="top" wrapText="1"/>
    </xf>
    <xf numFmtId="0" fontId="49" fillId="33" borderId="13" xfId="0" applyFont="1" applyFill="1" applyBorder="1" applyAlignment="1">
      <alignment horizontal="center" vertical="top"/>
    </xf>
    <xf numFmtId="0" fontId="27" fillId="33" borderId="13" xfId="0" applyFont="1" applyFill="1" applyBorder="1" applyAlignment="1">
      <alignment horizontal="center" vertical="top" wrapText="1"/>
    </xf>
    <xf numFmtId="180" fontId="0" fillId="0" borderId="0" xfId="52" applyNumberFormat="1" applyFont="1" applyBorder="1" applyAlignment="1">
      <alignment horizontal="right"/>
    </xf>
    <xf numFmtId="180" fontId="0" fillId="0" borderId="14" xfId="52" applyNumberFormat="1" applyFont="1" applyBorder="1" applyAlignment="1">
      <alignment horizontal="right"/>
    </xf>
    <xf numFmtId="0" fontId="48" fillId="0" borderId="0" xfId="0" applyFont="1" applyAlignment="1">
      <alignment horizontal="center" wrapText="1"/>
    </xf>
    <xf numFmtId="0" fontId="50" fillId="8" borderId="29" xfId="0" applyFont="1" applyFill="1" applyBorder="1" applyAlignment="1">
      <alignment vertical="center"/>
    </xf>
    <xf numFmtId="0" fontId="51" fillId="8" borderId="13" xfId="0" applyFont="1" applyFill="1" applyBorder="1" applyAlignment="1">
      <alignment horizontal="center" vertical="center" wrapText="1"/>
    </xf>
    <xf numFmtId="0" fontId="50" fillId="34" borderId="29" xfId="0" applyFont="1" applyFill="1" applyBorder="1" applyAlignment="1">
      <alignment/>
    </xf>
    <xf numFmtId="0" fontId="48" fillId="34" borderId="11" xfId="0" applyFont="1" applyFill="1" applyBorder="1" applyAlignment="1">
      <alignment/>
    </xf>
    <xf numFmtId="0" fontId="48" fillId="34" borderId="30" xfId="0" applyFont="1" applyFill="1" applyBorder="1" applyAlignment="1">
      <alignment/>
    </xf>
    <xf numFmtId="0" fontId="50" fillId="34" borderId="11" xfId="0" applyFont="1" applyFill="1" applyBorder="1" applyAlignment="1">
      <alignment/>
    </xf>
    <xf numFmtId="0" fontId="50" fillId="35" borderId="29" xfId="0" applyFont="1" applyFill="1" applyBorder="1" applyAlignment="1">
      <alignment vertical="top"/>
    </xf>
    <xf numFmtId="0" fontId="48" fillId="35" borderId="11" xfId="0" applyFont="1" applyFill="1" applyBorder="1" applyAlignment="1">
      <alignment/>
    </xf>
    <xf numFmtId="0" fontId="48" fillId="35" borderId="30" xfId="0" applyFont="1" applyFill="1" applyBorder="1" applyAlignment="1">
      <alignment/>
    </xf>
    <xf numFmtId="0" fontId="50" fillId="34" borderId="29" xfId="0" applyFont="1" applyFill="1" applyBorder="1" applyAlignment="1">
      <alignment/>
    </xf>
    <xf numFmtId="0" fontId="48" fillId="0" borderId="30" xfId="0" applyFont="1" applyBorder="1" applyAlignment="1">
      <alignment horizontal="right" vertical="top" wrapText="1"/>
    </xf>
    <xf numFmtId="184" fontId="48" fillId="0" borderId="30" xfId="0" applyNumberFormat="1" applyFont="1" applyBorder="1" applyAlignment="1">
      <alignment horizontal="right" vertical="top" wrapText="1"/>
    </xf>
    <xf numFmtId="184" fontId="48" fillId="0" borderId="30" xfId="0" applyNumberFormat="1" applyFont="1" applyBorder="1" applyAlignment="1">
      <alignment horizontal="center" vertical="center" wrapText="1"/>
    </xf>
    <xf numFmtId="0" fontId="50" fillId="36" borderId="11" xfId="0" applyFont="1" applyFill="1" applyBorder="1" applyAlignment="1">
      <alignment/>
    </xf>
    <xf numFmtId="0" fontId="48" fillId="36" borderId="31" xfId="0" applyFont="1" applyFill="1" applyBorder="1" applyAlignment="1">
      <alignment horizontal="left" vertical="center" wrapText="1"/>
    </xf>
    <xf numFmtId="184" fontId="48" fillId="36" borderId="30" xfId="0" applyNumberFormat="1" applyFont="1" applyFill="1" applyBorder="1" applyAlignment="1">
      <alignment horizontal="right" vertical="top" wrapText="1"/>
    </xf>
    <xf numFmtId="0" fontId="48" fillId="36" borderId="30" xfId="0" applyFont="1" applyFill="1" applyBorder="1" applyAlignment="1">
      <alignment horizontal="right" vertical="top" wrapText="1"/>
    </xf>
    <xf numFmtId="184" fontId="48" fillId="36" borderId="30" xfId="0" applyNumberFormat="1" applyFont="1" applyFill="1" applyBorder="1" applyAlignment="1">
      <alignment horizontal="center" vertical="center" wrapText="1"/>
    </xf>
    <xf numFmtId="0" fontId="48" fillId="36" borderId="11" xfId="0" applyFont="1" applyFill="1" applyBorder="1" applyAlignment="1">
      <alignment/>
    </xf>
    <xf numFmtId="0" fontId="48" fillId="36" borderId="31" xfId="0" applyFont="1" applyFill="1" applyBorder="1" applyAlignment="1">
      <alignment horizontal="left" vertical="top" wrapText="1"/>
    </xf>
    <xf numFmtId="0" fontId="48" fillId="36" borderId="30" xfId="0" applyFont="1" applyFill="1" applyBorder="1" applyAlignment="1">
      <alignment/>
    </xf>
    <xf numFmtId="0" fontId="50" fillId="36" borderId="29" xfId="0" applyFont="1" applyFill="1" applyBorder="1" applyAlignment="1">
      <alignment/>
    </xf>
    <xf numFmtId="0" fontId="48" fillId="36" borderId="13" xfId="0" applyFont="1" applyFill="1" applyBorder="1" applyAlignment="1">
      <alignment horizontal="left" vertical="top" wrapText="1"/>
    </xf>
    <xf numFmtId="0" fontId="48" fillId="36" borderId="13" xfId="0" applyFont="1" applyFill="1" applyBorder="1" applyAlignment="1">
      <alignment horizontal="left" vertical="center" wrapText="1"/>
    </xf>
    <xf numFmtId="0" fontId="0" fillId="0" borderId="21" xfId="52" applyNumberFormat="1" applyFont="1" applyBorder="1" applyAlignment="1">
      <alignment horizontal="center"/>
    </xf>
    <xf numFmtId="184" fontId="48" fillId="0" borderId="30" xfId="0" applyNumberFormat="1" applyFont="1" applyBorder="1" applyAlignment="1">
      <alignment horizontal="center" vertical="top" wrapText="1"/>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xf>
    <xf numFmtId="173" fontId="0" fillId="0" borderId="35" xfId="0" applyNumberFormat="1" applyBorder="1" applyAlignment="1">
      <alignment/>
    </xf>
    <xf numFmtId="0" fontId="0" fillId="0" borderId="32" xfId="0" applyBorder="1" applyAlignment="1">
      <alignment/>
    </xf>
    <xf numFmtId="173" fontId="0" fillId="0" borderId="12" xfId="0" applyNumberFormat="1" applyBorder="1" applyAlignment="1">
      <alignment/>
    </xf>
    <xf numFmtId="0" fontId="0" fillId="0" borderId="33" xfId="0" applyBorder="1" applyAlignment="1">
      <alignment/>
    </xf>
    <xf numFmtId="173" fontId="0" fillId="0" borderId="36" xfId="0" applyNumberFormat="1" applyBorder="1" applyAlignment="1">
      <alignment/>
    </xf>
    <xf numFmtId="175" fontId="0" fillId="0" borderId="37" xfId="0" applyNumberFormat="1" applyBorder="1" applyAlignment="1">
      <alignment/>
    </xf>
    <xf numFmtId="0" fontId="0" fillId="0" borderId="38" xfId="0" applyBorder="1" applyAlignment="1">
      <alignment/>
    </xf>
    <xf numFmtId="0" fontId="0" fillId="0" borderId="39" xfId="0" applyBorder="1" applyAlignment="1">
      <alignment horizontal="right"/>
    </xf>
    <xf numFmtId="0" fontId="0" fillId="0" borderId="34" xfId="0" applyBorder="1" applyAlignment="1">
      <alignment horizontal="right"/>
    </xf>
    <xf numFmtId="173" fontId="0" fillId="0" borderId="40" xfId="0" applyNumberFormat="1" applyBorder="1" applyAlignment="1">
      <alignment/>
    </xf>
    <xf numFmtId="0" fontId="0" fillId="0" borderId="39" xfId="0" applyBorder="1" applyAlignment="1">
      <alignment/>
    </xf>
    <xf numFmtId="0" fontId="0" fillId="0" borderId="33" xfId="0" applyBorder="1" applyAlignment="1">
      <alignment/>
    </xf>
    <xf numFmtId="173" fontId="0" fillId="0" borderId="37" xfId="0" applyNumberFormat="1" applyBorder="1" applyAlignment="1">
      <alignment/>
    </xf>
    <xf numFmtId="0" fontId="0" fillId="0" borderId="39" xfId="0" applyNumberFormat="1" applyBorder="1" applyAlignment="1">
      <alignment/>
    </xf>
    <xf numFmtId="0" fontId="0" fillId="0" borderId="33" xfId="0" applyNumberFormat="1" applyBorder="1" applyAlignment="1">
      <alignment/>
    </xf>
    <xf numFmtId="0" fontId="0" fillId="0" borderId="34" xfId="0" applyNumberFormat="1" applyBorder="1" applyAlignment="1">
      <alignment/>
    </xf>
    <xf numFmtId="0" fontId="0" fillId="0" borderId="40" xfId="0" applyBorder="1" applyAlignment="1">
      <alignment/>
    </xf>
    <xf numFmtId="1" fontId="0" fillId="0" borderId="33" xfId="0" applyNumberFormat="1" applyBorder="1" applyAlignment="1">
      <alignment/>
    </xf>
    <xf numFmtId="1" fontId="0" fillId="0" borderId="39" xfId="0" applyNumberFormat="1" applyBorder="1" applyAlignment="1">
      <alignment/>
    </xf>
    <xf numFmtId="0" fontId="0" fillId="0" borderId="36" xfId="0" applyBorder="1" applyAlignment="1">
      <alignment/>
    </xf>
    <xf numFmtId="0" fontId="0" fillId="0" borderId="41" xfId="0" applyBorder="1" applyAlignment="1">
      <alignment/>
    </xf>
    <xf numFmtId="0" fontId="0" fillId="0" borderId="25" xfId="0" applyBorder="1" applyAlignment="1">
      <alignment horizontal="center"/>
    </xf>
    <xf numFmtId="0" fontId="0" fillId="0" borderId="42" xfId="0" applyBorder="1" applyAlignment="1">
      <alignment horizontal="center"/>
    </xf>
    <xf numFmtId="0" fontId="0" fillId="0" borderId="43" xfId="0" applyBorder="1" applyAlignment="1">
      <alignment/>
    </xf>
    <xf numFmtId="0" fontId="0" fillId="0" borderId="25" xfId="0" applyBorder="1" applyAlignment="1">
      <alignment/>
    </xf>
    <xf numFmtId="0" fontId="0" fillId="0" borderId="42" xfId="0" applyBorder="1" applyAlignment="1">
      <alignment/>
    </xf>
    <xf numFmtId="0" fontId="0" fillId="0" borderId="44" xfId="0" applyBorder="1" applyAlignment="1">
      <alignment horizontal="center"/>
    </xf>
    <xf numFmtId="0" fontId="0" fillId="0" borderId="45" xfId="0" applyBorder="1" applyAlignment="1">
      <alignment/>
    </xf>
    <xf numFmtId="0" fontId="0" fillId="0" borderId="19" xfId="0" applyBorder="1" applyAlignment="1">
      <alignment horizontal="center"/>
    </xf>
    <xf numFmtId="0" fontId="0" fillId="0" borderId="45" xfId="0" applyBorder="1" applyAlignment="1">
      <alignment/>
    </xf>
    <xf numFmtId="0" fontId="0" fillId="0" borderId="32" xfId="0" applyBorder="1" applyAlignment="1">
      <alignment horizontal="center"/>
    </xf>
    <xf numFmtId="173" fontId="0" fillId="0" borderId="36" xfId="0" applyNumberFormat="1" applyBorder="1" applyAlignment="1">
      <alignment horizontal="right" vertical="center"/>
    </xf>
    <xf numFmtId="0" fontId="0" fillId="0" borderId="34" xfId="0" applyBorder="1" applyAlignment="1">
      <alignment horizontal="center" vertical="center"/>
    </xf>
    <xf numFmtId="1" fontId="0" fillId="0" borderId="33" xfId="46" applyNumberFormat="1" applyFont="1" applyFill="1" applyBorder="1" applyAlignment="1">
      <alignment horizontal="center"/>
      <protection/>
    </xf>
    <xf numFmtId="1" fontId="5" fillId="0" borderId="33" xfId="52" applyNumberFormat="1" applyFont="1" applyFill="1" applyBorder="1" applyAlignment="1">
      <alignment horizontal="center"/>
    </xf>
    <xf numFmtId="0" fontId="0" fillId="0" borderId="34" xfId="0" applyFill="1" applyBorder="1" applyAlignment="1">
      <alignment/>
    </xf>
    <xf numFmtId="0" fontId="0" fillId="0" borderId="45" xfId="0" applyBorder="1" applyAlignment="1">
      <alignment horizontal="left"/>
    </xf>
    <xf numFmtId="0" fontId="0" fillId="0" borderId="35" xfId="0" applyBorder="1" applyAlignment="1">
      <alignment/>
    </xf>
    <xf numFmtId="0" fontId="0" fillId="0" borderId="0" xfId="52" applyNumberFormat="1" applyFont="1" applyFill="1" applyBorder="1" applyAlignment="1">
      <alignment horizontal="center"/>
    </xf>
    <xf numFmtId="175" fontId="0" fillId="0" borderId="0" xfId="0" applyNumberFormat="1" applyAlignment="1">
      <alignment/>
    </xf>
    <xf numFmtId="0" fontId="0" fillId="0" borderId="17" xfId="0" applyBorder="1" applyAlignment="1">
      <alignment/>
    </xf>
    <xf numFmtId="173" fontId="0" fillId="0" borderId="38" xfId="0" applyNumberFormat="1" applyBorder="1" applyAlignment="1">
      <alignment/>
    </xf>
    <xf numFmtId="1" fontId="0" fillId="0" borderId="0" xfId="0" applyNumberFormat="1" applyBorder="1" applyAlignment="1">
      <alignment/>
    </xf>
    <xf numFmtId="0" fontId="48" fillId="0" borderId="30" xfId="0" applyFont="1" applyBorder="1" applyAlignment="1">
      <alignment horizontal="center" vertical="top" wrapText="1"/>
    </xf>
    <xf numFmtId="0" fontId="48" fillId="36" borderId="30" xfId="0" applyFont="1" applyFill="1" applyBorder="1" applyAlignment="1">
      <alignment horizontal="center" vertical="top" wrapText="1"/>
    </xf>
    <xf numFmtId="3" fontId="48" fillId="0" borderId="30" xfId="0" applyNumberFormat="1" applyFont="1" applyBorder="1" applyAlignment="1">
      <alignment horizontal="center" vertical="top" wrapText="1"/>
    </xf>
    <xf numFmtId="0" fontId="48" fillId="0" borderId="0" xfId="0" applyFont="1" applyAlignment="1">
      <alignment horizontal="left" vertical="top" wrapText="1"/>
    </xf>
    <xf numFmtId="0" fontId="50" fillId="34" borderId="0" xfId="0" applyFont="1" applyFill="1" applyAlignment="1">
      <alignment horizontal="left" vertical="top" wrapText="1"/>
    </xf>
    <xf numFmtId="0" fontId="50" fillId="34" borderId="0" xfId="0" applyFont="1" applyFill="1" applyAlignment="1">
      <alignment horizontal="center" vertical="top" wrapText="1"/>
    </xf>
    <xf numFmtId="0" fontId="48" fillId="34" borderId="0" xfId="0" applyFont="1" applyFill="1" applyAlignment="1">
      <alignment horizontal="center" wrapText="1"/>
    </xf>
    <xf numFmtId="0" fontId="48" fillId="34" borderId="0" xfId="0" applyFont="1" applyFill="1" applyAlignment="1">
      <alignment wrapText="1"/>
    </xf>
    <xf numFmtId="185" fontId="48" fillId="36" borderId="30" xfId="0" applyNumberFormat="1" applyFont="1" applyFill="1" applyBorder="1" applyAlignment="1">
      <alignment horizontal="right" vertical="top" wrapText="1"/>
    </xf>
    <xf numFmtId="9" fontId="0" fillId="0" borderId="40" xfId="60" applyFont="1" applyBorder="1" applyAlignment="1">
      <alignment/>
    </xf>
    <xf numFmtId="9" fontId="0" fillId="0" borderId="12" xfId="60" applyFont="1" applyBorder="1" applyAlignment="1">
      <alignment/>
    </xf>
    <xf numFmtId="9" fontId="0" fillId="0" borderId="36" xfId="60" applyFont="1" applyBorder="1" applyAlignment="1">
      <alignment/>
    </xf>
    <xf numFmtId="9" fontId="0" fillId="0" borderId="0" xfId="60" applyFont="1" applyAlignment="1">
      <alignment/>
    </xf>
    <xf numFmtId="9" fontId="48" fillId="36" borderId="30" xfId="60" applyFont="1" applyFill="1" applyBorder="1" applyAlignment="1">
      <alignment horizontal="right" vertical="top" wrapText="1"/>
    </xf>
    <xf numFmtId="9" fontId="0" fillId="0" borderId="37" xfId="60" applyFont="1" applyBorder="1" applyAlignment="1">
      <alignment/>
    </xf>
    <xf numFmtId="9" fontId="0" fillId="0" borderId="18" xfId="60" applyFont="1" applyBorder="1" applyAlignment="1">
      <alignment/>
    </xf>
    <xf numFmtId="9" fontId="0" fillId="0" borderId="20" xfId="60" applyFont="1" applyBorder="1" applyAlignment="1">
      <alignment/>
    </xf>
    <xf numFmtId="9" fontId="48" fillId="0" borderId="30" xfId="60" applyFont="1" applyBorder="1" applyAlignment="1">
      <alignment horizontal="center" vertical="center" wrapText="1"/>
    </xf>
    <xf numFmtId="9" fontId="48" fillId="36" borderId="30" xfId="60" applyFont="1" applyFill="1" applyBorder="1" applyAlignment="1">
      <alignment horizontal="center" vertical="center" wrapText="1"/>
    </xf>
    <xf numFmtId="0" fontId="48" fillId="35" borderId="13" xfId="0" applyFont="1" applyFill="1" applyBorder="1" applyAlignment="1">
      <alignment horizontal="left" vertical="top" wrapText="1"/>
    </xf>
    <xf numFmtId="0" fontId="48" fillId="35" borderId="13" xfId="0" applyFont="1" applyFill="1" applyBorder="1" applyAlignment="1">
      <alignment horizontal="left" vertical="center" wrapText="1"/>
    </xf>
    <xf numFmtId="9" fontId="48" fillId="35" borderId="30" xfId="60" applyFont="1" applyFill="1" applyBorder="1" applyAlignment="1">
      <alignment horizontal="right" vertical="top" wrapText="1"/>
    </xf>
    <xf numFmtId="184" fontId="48" fillId="35" borderId="30" xfId="0" applyNumberFormat="1" applyFont="1" applyFill="1" applyBorder="1" applyAlignment="1">
      <alignment horizontal="center" vertical="top" wrapText="1"/>
    </xf>
    <xf numFmtId="9" fontId="0" fillId="0" borderId="0" xfId="0" applyNumberFormat="1" applyBorder="1" applyAlignment="1">
      <alignment/>
    </xf>
    <xf numFmtId="9" fontId="0" fillId="0" borderId="14" xfId="0" applyNumberFormat="1" applyBorder="1" applyAlignment="1">
      <alignment/>
    </xf>
    <xf numFmtId="0" fontId="50" fillId="33" borderId="46" xfId="0" applyFont="1" applyFill="1" applyBorder="1" applyAlignment="1">
      <alignment horizontal="left" vertical="top" wrapText="1"/>
    </xf>
    <xf numFmtId="0" fontId="50" fillId="33" borderId="47" xfId="0" applyFont="1" applyFill="1" applyBorder="1" applyAlignment="1">
      <alignment horizontal="left" vertical="top" wrapText="1"/>
    </xf>
    <xf numFmtId="0" fontId="50" fillId="33" borderId="31" xfId="0" applyFont="1" applyFill="1" applyBorder="1" applyAlignment="1">
      <alignment horizontal="left" vertical="top" wrapText="1"/>
    </xf>
    <xf numFmtId="0" fontId="47" fillId="8" borderId="41" xfId="0" applyFont="1" applyFill="1" applyBorder="1" applyAlignment="1">
      <alignment horizontal="left"/>
    </xf>
    <xf numFmtId="0" fontId="47" fillId="8" borderId="25" xfId="0" applyFont="1" applyFill="1" applyBorder="1" applyAlignment="1">
      <alignment horizontal="left"/>
    </xf>
    <xf numFmtId="0" fontId="47" fillId="8" borderId="26"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Hipervínculo 3" xfId="49"/>
    <cellStyle name="Followed Hyperlink" xfId="50"/>
    <cellStyle name="Incorrecto" xfId="51"/>
    <cellStyle name="Comma" xfId="52"/>
    <cellStyle name="Comma [0]" xfId="53"/>
    <cellStyle name="Millares [0] 2" xfId="54"/>
    <cellStyle name="Currency" xfId="55"/>
    <cellStyle name="Currency [0]" xfId="56"/>
    <cellStyle name="Neutral" xfId="57"/>
    <cellStyle name="Normal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mcanete\AppData\Local\Temp\7zOFFFF.tmp\Propuesta%20Indicadores%20v4%20rev%20A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finiciones indicadores"/>
      <sheetName val="Indicadores"/>
      <sheetName val="Pobreza"/>
      <sheetName val="Desigualdad"/>
      <sheetName val="Fiscal"/>
      <sheetName val="Salud"/>
      <sheetName val="Cap Estado"/>
      <sheetName val="Genero"/>
      <sheetName val="Empleo"/>
      <sheetName val="Proteccion Social"/>
      <sheetName val="Educacion"/>
      <sheetName val="Multimillonarios"/>
    </sheetNames>
    <sheetDataSet>
      <sheetData sheetId="2">
        <row r="3">
          <cell r="E3">
            <v>1.7</v>
          </cell>
          <cell r="F3" t="str">
            <v>         2012</v>
          </cell>
          <cell r="H3">
            <v>4.3</v>
          </cell>
          <cell r="I3" t="str">
            <v>         2012</v>
          </cell>
          <cell r="K3">
            <v>31.4</v>
          </cell>
          <cell r="L3" t="str">
            <v>         2012</v>
          </cell>
          <cell r="Q3">
            <v>8</v>
          </cell>
          <cell r="R3">
            <v>2012</v>
          </cell>
        </row>
        <row r="5">
          <cell r="E5">
            <v>18.7</v>
          </cell>
          <cell r="F5" t="str">
            <v>         2011</v>
          </cell>
          <cell r="H5">
            <v>36.3</v>
          </cell>
          <cell r="I5" t="str">
            <v>         2011</v>
          </cell>
          <cell r="K5">
            <v>44.6</v>
          </cell>
          <cell r="L5">
            <v>2012</v>
          </cell>
          <cell r="Q5">
            <v>58</v>
          </cell>
          <cell r="R5">
            <v>2011</v>
          </cell>
        </row>
        <row r="6">
          <cell r="E6">
            <v>5.9</v>
          </cell>
          <cell r="F6">
            <v>2013</v>
          </cell>
          <cell r="H6">
            <v>18</v>
          </cell>
          <cell r="I6">
            <v>2013</v>
          </cell>
          <cell r="K6">
            <v>37.3</v>
          </cell>
          <cell r="L6">
            <v>2012</v>
          </cell>
          <cell r="Q6">
            <v>14</v>
          </cell>
          <cell r="R6">
            <v>2012</v>
          </cell>
        </row>
        <row r="7">
          <cell r="E7">
            <v>2.5</v>
          </cell>
          <cell r="F7">
            <v>2013</v>
          </cell>
          <cell r="H7">
            <v>7.8</v>
          </cell>
          <cell r="I7">
            <v>2013</v>
          </cell>
          <cell r="K7">
            <v>40.5</v>
          </cell>
          <cell r="L7">
            <v>2012</v>
          </cell>
          <cell r="Q7">
            <v>7</v>
          </cell>
          <cell r="R7">
            <v>2011</v>
          </cell>
        </row>
        <row r="8">
          <cell r="E8">
            <v>9.1</v>
          </cell>
          <cell r="F8">
            <v>2013</v>
          </cell>
          <cell r="H8">
            <v>30.7</v>
          </cell>
          <cell r="I8">
            <v>2013</v>
          </cell>
          <cell r="K8">
            <v>38.1</v>
          </cell>
          <cell r="L8">
            <v>2012</v>
          </cell>
          <cell r="Q8">
            <v>35</v>
          </cell>
          <cell r="R8">
            <v>2012</v>
          </cell>
        </row>
        <row r="9">
          <cell r="E9">
            <v>7.2</v>
          </cell>
          <cell r="F9">
            <v>2013</v>
          </cell>
          <cell r="H9">
            <v>17.7</v>
          </cell>
          <cell r="I9">
            <v>2013</v>
          </cell>
          <cell r="K9">
            <v>38.3</v>
          </cell>
          <cell r="L9">
            <v>2012</v>
          </cell>
          <cell r="Q9">
            <v>15</v>
          </cell>
          <cell r="R9">
            <v>2012</v>
          </cell>
        </row>
        <row r="11">
          <cell r="E11">
            <v>12</v>
          </cell>
          <cell r="F11">
            <v>2013</v>
          </cell>
          <cell r="H11">
            <v>33.6</v>
          </cell>
          <cell r="I11">
            <v>2013</v>
          </cell>
          <cell r="K11">
            <v>43</v>
          </cell>
          <cell r="L11">
            <v>2012</v>
          </cell>
          <cell r="Q11">
            <v>31</v>
          </cell>
          <cell r="R11">
            <v>2012</v>
          </cell>
        </row>
        <row r="12">
          <cell r="E12">
            <v>12.5</v>
          </cell>
          <cell r="F12">
            <v>2013</v>
          </cell>
          <cell r="H12">
            <v>40.9</v>
          </cell>
          <cell r="I12">
            <v>2013</v>
          </cell>
          <cell r="K12">
            <v>41.1</v>
          </cell>
          <cell r="L12">
            <v>2012</v>
          </cell>
          <cell r="Q12">
            <v>53</v>
          </cell>
          <cell r="R12">
            <v>2012</v>
          </cell>
        </row>
        <row r="13">
          <cell r="E13">
            <v>29.1</v>
          </cell>
          <cell r="F13" t="str">
            <v>         2006</v>
          </cell>
          <cell r="H13">
            <v>54.8</v>
          </cell>
          <cell r="I13" t="str">
            <v>         2006</v>
          </cell>
          <cell r="K13">
            <v>27.4</v>
          </cell>
          <cell r="L13">
            <v>2012</v>
          </cell>
          <cell r="Q13">
            <v>70</v>
          </cell>
          <cell r="R13">
            <v>2006</v>
          </cell>
        </row>
        <row r="16">
          <cell r="E16">
            <v>45.6</v>
          </cell>
          <cell r="F16" t="str">
            <v>         2010</v>
          </cell>
          <cell r="H16">
            <v>69.2</v>
          </cell>
          <cell r="I16" t="str">
            <v>         2010</v>
          </cell>
          <cell r="K16">
            <v>29.9</v>
          </cell>
          <cell r="L16">
            <v>2012</v>
          </cell>
          <cell r="Q16">
            <v>71</v>
          </cell>
          <cell r="R16">
            <v>2010</v>
          </cell>
        </row>
        <row r="18">
          <cell r="E18">
            <v>29.5</v>
          </cell>
          <cell r="F18" t="str">
            <v>         2009</v>
          </cell>
          <cell r="H18">
            <v>58.3</v>
          </cell>
          <cell r="I18" t="str">
            <v>         2009</v>
          </cell>
          <cell r="K18">
            <v>32.5</v>
          </cell>
          <cell r="L18">
            <v>2012</v>
          </cell>
          <cell r="Q18">
            <v>74</v>
          </cell>
          <cell r="R18">
            <v>2009</v>
          </cell>
        </row>
        <row r="19">
          <cell r="E19">
            <v>12.2</v>
          </cell>
          <cell r="F19">
            <v>2013</v>
          </cell>
          <cell r="H19">
            <v>23.2</v>
          </cell>
          <cell r="I19">
            <v>2013</v>
          </cell>
          <cell r="K19">
            <v>36.1</v>
          </cell>
          <cell r="L19">
            <v>2012</v>
          </cell>
        </row>
        <row r="20">
          <cell r="E20">
            <v>19.2</v>
          </cell>
          <cell r="F20">
            <v>2013</v>
          </cell>
          <cell r="H20">
            <v>40.7</v>
          </cell>
          <cell r="I20">
            <v>2013</v>
          </cell>
          <cell r="K20">
            <v>40.5</v>
          </cell>
          <cell r="L20">
            <v>2012</v>
          </cell>
          <cell r="Q20">
            <v>50</v>
          </cell>
          <cell r="R20">
            <v>2011</v>
          </cell>
        </row>
        <row r="21">
          <cell r="E21">
            <v>4.7</v>
          </cell>
          <cell r="F21">
            <v>2013</v>
          </cell>
          <cell r="H21">
            <v>23.9</v>
          </cell>
          <cell r="I21">
            <v>2013</v>
          </cell>
          <cell r="K21">
            <v>40</v>
          </cell>
          <cell r="L21">
            <v>2012</v>
          </cell>
          <cell r="Q21">
            <v>37</v>
          </cell>
          <cell r="R21">
            <v>2012</v>
          </cell>
        </row>
        <row r="23">
          <cell r="E23">
            <v>20.2</v>
          </cell>
          <cell r="F23">
            <v>2013</v>
          </cell>
          <cell r="H23">
            <v>40.7</v>
          </cell>
          <cell r="I23">
            <v>2013</v>
          </cell>
          <cell r="K23">
            <v>42.3</v>
          </cell>
          <cell r="L23">
            <v>2012</v>
          </cell>
          <cell r="Q23">
            <v>38</v>
          </cell>
          <cell r="R23">
            <v>2012</v>
          </cell>
        </row>
        <row r="25">
          <cell r="E25">
            <v>0.9</v>
          </cell>
          <cell r="F25">
            <v>2013</v>
          </cell>
          <cell r="H25">
            <v>5.6</v>
          </cell>
          <cell r="I25">
            <v>2013</v>
          </cell>
          <cell r="K25">
            <v>26.4</v>
          </cell>
          <cell r="L25">
            <v>2012</v>
          </cell>
          <cell r="Q25">
            <v>9</v>
          </cell>
          <cell r="R25">
            <v>2012</v>
          </cell>
        </row>
        <row r="26">
          <cell r="E26">
            <v>9.8</v>
          </cell>
          <cell r="F26">
            <v>2013</v>
          </cell>
          <cell r="H26">
            <v>32.1</v>
          </cell>
          <cell r="I26">
            <v>2013</v>
          </cell>
          <cell r="K26">
            <v>47.7</v>
          </cell>
          <cell r="L26">
            <v>2012</v>
          </cell>
          <cell r="Q26">
            <v>19</v>
          </cell>
          <cell r="R26">
            <v>2012</v>
          </cell>
        </row>
      </sheetData>
      <sheetData sheetId="3">
        <row r="3">
          <cell r="C3">
            <v>0.475</v>
          </cell>
          <cell r="D3">
            <v>2012</v>
          </cell>
          <cell r="F3">
            <v>11.9</v>
          </cell>
          <cell r="G3">
            <v>2012</v>
          </cell>
          <cell r="I3">
            <v>25.9</v>
          </cell>
          <cell r="J3">
            <v>2012</v>
          </cell>
        </row>
        <row r="5">
          <cell r="C5">
            <v>0.472</v>
          </cell>
          <cell r="D5" t="str">
            <v>2011</v>
          </cell>
          <cell r="F5">
            <v>12.1</v>
          </cell>
          <cell r="G5">
            <v>2011</v>
          </cell>
          <cell r="I5">
            <v>34</v>
          </cell>
          <cell r="J5">
            <v>2011</v>
          </cell>
        </row>
        <row r="6">
          <cell r="C6">
            <v>0.553</v>
          </cell>
          <cell r="D6">
            <v>2013</v>
          </cell>
          <cell r="F6">
            <v>18.2</v>
          </cell>
          <cell r="G6">
            <v>2013</v>
          </cell>
          <cell r="I6">
            <v>55.5</v>
          </cell>
          <cell r="J6">
            <v>2013</v>
          </cell>
        </row>
        <row r="7">
          <cell r="C7">
            <v>0.509</v>
          </cell>
          <cell r="D7">
            <v>2013</v>
          </cell>
          <cell r="F7">
            <v>15</v>
          </cell>
          <cell r="G7">
            <v>2013</v>
          </cell>
          <cell r="I7">
            <v>26.1</v>
          </cell>
          <cell r="J7">
            <v>2013</v>
          </cell>
        </row>
        <row r="8">
          <cell r="C8">
            <v>0.536</v>
          </cell>
          <cell r="D8">
            <v>2013</v>
          </cell>
          <cell r="F8">
            <v>17.8</v>
          </cell>
          <cell r="G8">
            <v>2013</v>
          </cell>
          <cell r="I8">
            <v>42</v>
          </cell>
          <cell r="J8">
            <v>2013</v>
          </cell>
        </row>
        <row r="9">
          <cell r="C9">
            <v>0.512</v>
          </cell>
          <cell r="D9">
            <v>2013</v>
          </cell>
          <cell r="F9">
            <v>14.8</v>
          </cell>
          <cell r="G9">
            <v>2013</v>
          </cell>
          <cell r="I9">
            <v>32.3</v>
          </cell>
          <cell r="J9">
            <v>2013</v>
          </cell>
        </row>
        <row r="11">
          <cell r="C11">
            <v>0.477</v>
          </cell>
          <cell r="D11">
            <v>2013</v>
          </cell>
          <cell r="F11">
            <v>11.7</v>
          </cell>
          <cell r="G11">
            <v>2013</v>
          </cell>
          <cell r="I11">
            <v>23.3</v>
          </cell>
          <cell r="J11">
            <v>2013</v>
          </cell>
        </row>
        <row r="12">
          <cell r="C12">
            <v>0.453</v>
          </cell>
          <cell r="D12">
            <v>2013</v>
          </cell>
          <cell r="F12">
            <v>10.5</v>
          </cell>
          <cell r="G12">
            <v>2013</v>
          </cell>
          <cell r="I12">
            <v>19.6</v>
          </cell>
          <cell r="J12">
            <v>2013</v>
          </cell>
        </row>
        <row r="13">
          <cell r="C13">
            <v>0.585</v>
          </cell>
          <cell r="D13" t="str">
            <v>2006</v>
          </cell>
          <cell r="F13">
            <v>22</v>
          </cell>
          <cell r="G13">
            <v>2006</v>
          </cell>
          <cell r="I13">
            <v>47.4</v>
          </cell>
          <cell r="J13">
            <v>2006</v>
          </cell>
        </row>
        <row r="16">
          <cell r="C16">
            <v>0.573</v>
          </cell>
          <cell r="D16" t="str">
            <v>2010</v>
          </cell>
          <cell r="F16">
            <v>21.7</v>
          </cell>
          <cell r="G16">
            <v>2010</v>
          </cell>
          <cell r="I16">
            <v>53.8</v>
          </cell>
          <cell r="J16">
            <v>2010</v>
          </cell>
        </row>
        <row r="18">
          <cell r="C18">
            <v>0.478</v>
          </cell>
          <cell r="D18" t="str">
            <v>2009</v>
          </cell>
          <cell r="F18">
            <v>12.9</v>
          </cell>
          <cell r="G18">
            <v>2009</v>
          </cell>
          <cell r="I18">
            <v>26.1</v>
          </cell>
          <cell r="J18">
            <v>2009</v>
          </cell>
        </row>
        <row r="19">
          <cell r="C19">
            <v>0.527</v>
          </cell>
          <cell r="D19">
            <v>2013</v>
          </cell>
          <cell r="F19">
            <v>15.6</v>
          </cell>
          <cell r="G19">
            <v>2013</v>
          </cell>
          <cell r="I19">
            <v>49.3</v>
          </cell>
          <cell r="J19">
            <v>2013</v>
          </cell>
        </row>
        <row r="20">
          <cell r="C20">
            <v>0.522</v>
          </cell>
          <cell r="D20">
            <v>2013</v>
          </cell>
          <cell r="F20">
            <v>17.2</v>
          </cell>
          <cell r="G20">
            <v>2013</v>
          </cell>
          <cell r="I20">
            <v>34.2</v>
          </cell>
          <cell r="J20">
            <v>2013</v>
          </cell>
        </row>
        <row r="21">
          <cell r="C21">
            <v>0.444</v>
          </cell>
          <cell r="D21">
            <v>2013</v>
          </cell>
          <cell r="F21">
            <v>10.8</v>
          </cell>
          <cell r="G21">
            <v>2013</v>
          </cell>
          <cell r="I21">
            <v>20.8</v>
          </cell>
          <cell r="J21">
            <v>2013</v>
          </cell>
        </row>
        <row r="23">
          <cell r="C23">
            <v>0.544</v>
          </cell>
          <cell r="D23">
            <v>2013</v>
          </cell>
          <cell r="F23">
            <v>18.5</v>
          </cell>
          <cell r="G23">
            <v>2013</v>
          </cell>
          <cell r="I23">
            <v>42.6</v>
          </cell>
          <cell r="J23">
            <v>2013</v>
          </cell>
        </row>
        <row r="25">
          <cell r="C25">
            <v>0.382</v>
          </cell>
          <cell r="D25">
            <v>2013</v>
          </cell>
          <cell r="F25">
            <v>6.7</v>
          </cell>
          <cell r="G25">
            <v>2013</v>
          </cell>
          <cell r="I25">
            <v>12</v>
          </cell>
          <cell r="J25">
            <v>2013</v>
          </cell>
        </row>
        <row r="26">
          <cell r="C26">
            <v>0.407</v>
          </cell>
          <cell r="D26">
            <v>2013</v>
          </cell>
          <cell r="F26">
            <v>8.3</v>
          </cell>
          <cell r="G26">
            <v>2013</v>
          </cell>
          <cell r="I26">
            <v>18.6</v>
          </cell>
          <cell r="J26">
            <v>2013</v>
          </cell>
        </row>
      </sheetData>
      <sheetData sheetId="4">
        <row r="3">
          <cell r="L3">
            <v>7.8</v>
          </cell>
          <cell r="M3" t="str">
            <v>2010-2013</v>
          </cell>
          <cell r="O3">
            <v>27.8</v>
          </cell>
          <cell r="P3">
            <v>2009</v>
          </cell>
          <cell r="R3">
            <v>64.3</v>
          </cell>
          <cell r="S3">
            <v>2009</v>
          </cell>
          <cell r="V3">
            <v>0.48717948717948717</v>
          </cell>
          <cell r="Y3">
            <v>2013</v>
          </cell>
        </row>
        <row r="5">
          <cell r="L5">
            <v>37.6</v>
          </cell>
          <cell r="M5" t="str">
            <v>2010-2013</v>
          </cell>
          <cell r="O5">
            <v>11.5</v>
          </cell>
          <cell r="P5">
            <v>2012</v>
          </cell>
          <cell r="R5">
            <v>37.5</v>
          </cell>
          <cell r="S5">
            <v>2009</v>
          </cell>
          <cell r="V5">
            <v>0.6144067796610169</v>
          </cell>
          <cell r="Y5">
            <v>2013</v>
          </cell>
        </row>
        <row r="6">
          <cell r="L6">
            <v>7.8999999999999995</v>
          </cell>
          <cell r="M6" t="str">
            <v>2010-2013</v>
          </cell>
          <cell r="O6">
            <v>26.6</v>
          </cell>
          <cell r="P6">
            <v>2009</v>
          </cell>
          <cell r="R6">
            <v>73.5</v>
          </cell>
          <cell r="S6">
            <v>2009</v>
          </cell>
          <cell r="V6">
            <v>0.44382022471910115</v>
          </cell>
          <cell r="Y6">
            <v>2013</v>
          </cell>
        </row>
        <row r="7">
          <cell r="L7">
            <v>15.3</v>
          </cell>
          <cell r="M7" t="str">
            <v>2010-2013</v>
          </cell>
          <cell r="O7">
            <v>14.7</v>
          </cell>
          <cell r="P7">
            <v>2013</v>
          </cell>
          <cell r="R7">
            <v>67.9</v>
          </cell>
          <cell r="S7">
            <v>2013</v>
          </cell>
          <cell r="V7">
            <v>0.5408163265306122</v>
          </cell>
          <cell r="Y7">
            <v>2013</v>
          </cell>
        </row>
        <row r="8">
          <cell r="L8">
            <v>13.9</v>
          </cell>
          <cell r="M8" t="str">
            <v>2010-2013</v>
          </cell>
          <cell r="O8">
            <v>13.7</v>
          </cell>
          <cell r="P8">
            <v>2013</v>
          </cell>
          <cell r="R8">
            <v>69.6</v>
          </cell>
          <cell r="S8">
            <v>2013</v>
          </cell>
          <cell r="V8">
            <v>0.40211640211640215</v>
          </cell>
          <cell r="Y8">
            <v>2012</v>
          </cell>
        </row>
        <row r="9">
          <cell r="O9">
            <v>23.1</v>
          </cell>
          <cell r="P9">
            <v>2012</v>
          </cell>
          <cell r="R9">
            <v>43.2</v>
          </cell>
          <cell r="S9">
            <v>2012</v>
          </cell>
          <cell r="V9">
            <v>0.3826086956521739</v>
          </cell>
          <cell r="Y9">
            <v>2013</v>
          </cell>
        </row>
        <row r="10">
          <cell r="O10">
            <v>36.5</v>
          </cell>
          <cell r="P10">
            <v>2011</v>
          </cell>
          <cell r="R10">
            <v>54.7</v>
          </cell>
          <cell r="S10">
            <v>2011</v>
          </cell>
          <cell r="Y10">
            <v>2013</v>
          </cell>
        </row>
        <row r="11">
          <cell r="L11">
            <v>40.3</v>
          </cell>
          <cell r="M11" t="str">
            <v>2010-2013</v>
          </cell>
          <cell r="O11">
            <v>8.3</v>
          </cell>
          <cell r="P11">
            <v>2012</v>
          </cell>
          <cell r="R11">
            <v>25.4</v>
          </cell>
          <cell r="S11">
            <v>2012</v>
          </cell>
          <cell r="V11">
            <v>0.5181347150259067</v>
          </cell>
          <cell r="Y11">
            <v>2013</v>
          </cell>
        </row>
        <row r="12">
          <cell r="O12">
            <v>14.8</v>
          </cell>
          <cell r="P12">
            <v>2012</v>
          </cell>
          <cell r="R12">
            <v>60.7</v>
          </cell>
          <cell r="S12">
            <v>2012</v>
          </cell>
          <cell r="V12">
            <v>0.5174418604651163</v>
          </cell>
          <cell r="Y12">
            <v>2013</v>
          </cell>
        </row>
        <row r="13">
          <cell r="O13">
            <v>7.6</v>
          </cell>
          <cell r="P13">
            <v>2013</v>
          </cell>
          <cell r="R13">
            <v>53.1</v>
          </cell>
          <cell r="S13">
            <v>2013</v>
          </cell>
          <cell r="V13">
            <v>0.6216216216216217</v>
          </cell>
          <cell r="Y13">
            <v>2013</v>
          </cell>
        </row>
        <row r="15">
          <cell r="V15">
            <v>0.639344262295082</v>
          </cell>
          <cell r="Y15">
            <v>2013</v>
          </cell>
        </row>
        <row r="16">
          <cell r="O16">
            <v>12</v>
          </cell>
          <cell r="P16">
            <v>2010</v>
          </cell>
          <cell r="R16">
            <v>51.9</v>
          </cell>
          <cell r="S16">
            <v>2010</v>
          </cell>
          <cell r="V16">
            <v>0.5248618784530387</v>
          </cell>
          <cell r="Y16">
            <v>2013</v>
          </cell>
        </row>
        <row r="18">
          <cell r="O18">
            <v>13</v>
          </cell>
          <cell r="P18">
            <v>2009</v>
          </cell>
          <cell r="R18">
            <v>55</v>
          </cell>
          <cell r="S18">
            <v>2009</v>
          </cell>
          <cell r="V18">
            <v>0.4818652849740933</v>
          </cell>
          <cell r="Y18">
            <v>2013</v>
          </cell>
        </row>
        <row r="19">
          <cell r="O19">
            <v>7.9</v>
          </cell>
          <cell r="P19">
            <v>2008</v>
          </cell>
          <cell r="R19">
            <v>39.1</v>
          </cell>
          <cell r="S19">
            <v>2008</v>
          </cell>
          <cell r="V19">
            <v>0.3220338983050848</v>
          </cell>
          <cell r="Y19">
            <v>2012</v>
          </cell>
        </row>
        <row r="20">
          <cell r="O20">
            <v>17.9</v>
          </cell>
          <cell r="R20">
            <v>38.4</v>
          </cell>
          <cell r="S20">
            <v>2012</v>
          </cell>
          <cell r="V20">
            <v>0.7099236641221375</v>
          </cell>
          <cell r="Y20">
            <v>2012</v>
          </cell>
        </row>
        <row r="21">
          <cell r="L21">
            <v>17.1</v>
          </cell>
          <cell r="M21" t="str">
            <v>2010-2013</v>
          </cell>
          <cell r="O21">
            <v>9.5</v>
          </cell>
          <cell r="P21">
            <v>2012</v>
          </cell>
          <cell r="R21">
            <v>50</v>
          </cell>
          <cell r="S21">
            <v>2012</v>
          </cell>
          <cell r="V21">
            <v>0.4354838709677419</v>
          </cell>
          <cell r="Y21">
            <v>2013</v>
          </cell>
        </row>
        <row r="23">
          <cell r="O23">
            <v>7.1</v>
          </cell>
          <cell r="P23">
            <v>2011</v>
          </cell>
          <cell r="R23">
            <v>37.7</v>
          </cell>
          <cell r="S23">
            <v>2011</v>
          </cell>
          <cell r="V23">
            <v>0.6258992805755395</v>
          </cell>
          <cell r="Y23">
            <v>2013</v>
          </cell>
        </row>
        <row r="25">
          <cell r="O25">
            <v>24.2</v>
          </cell>
          <cell r="P25">
            <v>2011</v>
          </cell>
          <cell r="R25">
            <v>74.2</v>
          </cell>
          <cell r="S25">
            <v>2011</v>
          </cell>
          <cell r="V25">
            <v>0.4204946996466431</v>
          </cell>
          <cell r="Y25">
            <v>2013</v>
          </cell>
        </row>
        <row r="26">
          <cell r="L26">
            <v>45.5</v>
          </cell>
          <cell r="M26" t="str">
            <v>2010-2013</v>
          </cell>
          <cell r="O26">
            <v>21.2</v>
          </cell>
          <cell r="P26">
            <v>2012</v>
          </cell>
          <cell r="R26">
            <v>70.8</v>
          </cell>
          <cell r="S26">
            <v>2012</v>
          </cell>
          <cell r="V26">
            <v>0.6402877697841727</v>
          </cell>
          <cell r="Y26">
            <v>2013</v>
          </cell>
        </row>
      </sheetData>
      <sheetData sheetId="5">
        <row r="4">
          <cell r="AB4">
            <v>11.9</v>
          </cell>
          <cell r="AC4">
            <v>2013</v>
          </cell>
          <cell r="AR4">
            <v>8.2</v>
          </cell>
          <cell r="AS4">
            <v>2005</v>
          </cell>
          <cell r="AZ4">
            <v>69</v>
          </cell>
          <cell r="BA4">
            <v>2013</v>
          </cell>
          <cell r="BH4">
            <v>20.1</v>
          </cell>
          <cell r="BI4">
            <v>2012</v>
          </cell>
          <cell r="BM4">
            <v>4.92482096928713</v>
          </cell>
          <cell r="BN4">
            <v>2013</v>
          </cell>
        </row>
        <row r="5">
          <cell r="AB5">
            <v>31.2</v>
          </cell>
          <cell r="AC5">
            <v>2013</v>
          </cell>
          <cell r="AR5">
            <v>27.2</v>
          </cell>
          <cell r="AS5">
            <v>2008</v>
          </cell>
          <cell r="AZ5">
            <v>200</v>
          </cell>
          <cell r="BA5">
            <v>2013</v>
          </cell>
          <cell r="BH5">
            <v>23.2</v>
          </cell>
          <cell r="BI5">
            <v>2012</v>
          </cell>
          <cell r="BM5">
            <v>4.75469842120708</v>
          </cell>
          <cell r="BN5">
            <v>2013</v>
          </cell>
        </row>
        <row r="6">
          <cell r="AB6">
            <v>12.3</v>
          </cell>
          <cell r="AC6">
            <v>2013</v>
          </cell>
          <cell r="AR6">
            <v>7.1</v>
          </cell>
          <cell r="AS6">
            <v>2007</v>
          </cell>
          <cell r="AZ6">
            <v>69</v>
          </cell>
          <cell r="BA6">
            <v>2013</v>
          </cell>
          <cell r="BH6">
            <v>31</v>
          </cell>
          <cell r="BI6">
            <v>2012</v>
          </cell>
          <cell r="BM6">
            <v>4.66023986668939</v>
          </cell>
          <cell r="BN6">
            <v>2013</v>
          </cell>
        </row>
        <row r="7">
          <cell r="AB7">
            <v>7.1</v>
          </cell>
          <cell r="AC7">
            <v>2013</v>
          </cell>
          <cell r="AR7">
            <v>2</v>
          </cell>
          <cell r="AS7">
            <v>2008</v>
          </cell>
          <cell r="AZ7">
            <v>22</v>
          </cell>
          <cell r="BA7">
            <v>2013</v>
          </cell>
          <cell r="BH7">
            <v>32.2</v>
          </cell>
          <cell r="BI7">
            <v>2012</v>
          </cell>
          <cell r="BM7">
            <v>3.6618278662861</v>
          </cell>
          <cell r="BN7">
            <v>2013</v>
          </cell>
        </row>
        <row r="8">
          <cell r="AB8">
            <v>14.5</v>
          </cell>
          <cell r="AC8">
            <v>2013</v>
          </cell>
          <cell r="AR8">
            <v>12.7</v>
          </cell>
          <cell r="AS8">
            <v>2010</v>
          </cell>
          <cell r="AZ8">
            <v>83</v>
          </cell>
          <cell r="BA8">
            <v>2013</v>
          </cell>
          <cell r="BH8">
            <v>14.8</v>
          </cell>
          <cell r="BI8">
            <v>2012</v>
          </cell>
          <cell r="BM8">
            <v>5.17941407461596</v>
          </cell>
          <cell r="BN8">
            <v>2013</v>
          </cell>
        </row>
        <row r="9">
          <cell r="AB9">
            <v>8.4</v>
          </cell>
          <cell r="AC9">
            <v>2013</v>
          </cell>
          <cell r="AR9">
            <v>5.6</v>
          </cell>
          <cell r="AS9">
            <v>2009</v>
          </cell>
          <cell r="AZ9">
            <v>38</v>
          </cell>
          <cell r="BA9">
            <v>2013</v>
          </cell>
          <cell r="BH9">
            <v>23.1</v>
          </cell>
          <cell r="BI9">
            <v>2012</v>
          </cell>
          <cell r="BM9">
            <v>7.39775970875198</v>
          </cell>
          <cell r="BN9">
            <v>2013</v>
          </cell>
        </row>
        <row r="10">
          <cell r="AB10">
            <v>5</v>
          </cell>
          <cell r="AC10">
            <v>2013</v>
          </cell>
          <cell r="AZ10">
            <v>80</v>
          </cell>
          <cell r="BH10">
            <v>4.8</v>
          </cell>
          <cell r="BI10">
            <v>2012</v>
          </cell>
          <cell r="BM10">
            <v>8.18979205411391</v>
          </cell>
          <cell r="BN10">
            <v>2013</v>
          </cell>
        </row>
        <row r="11">
          <cell r="AB11">
            <v>19.1</v>
          </cell>
          <cell r="AC11">
            <v>2013</v>
          </cell>
          <cell r="AR11">
            <v>25.3</v>
          </cell>
          <cell r="AS11" t="str">
            <v>2011-2013</v>
          </cell>
          <cell r="AZ11">
            <v>87</v>
          </cell>
          <cell r="BA11">
            <v>2013</v>
          </cell>
          <cell r="BH11">
            <v>51.4</v>
          </cell>
          <cell r="BI11">
            <v>2012</v>
          </cell>
          <cell r="BM11">
            <v>3.93804978464848</v>
          </cell>
          <cell r="BN11">
            <v>2013</v>
          </cell>
        </row>
        <row r="12">
          <cell r="AB12">
            <v>13.5</v>
          </cell>
          <cell r="AC12">
            <v>2013</v>
          </cell>
          <cell r="AR12">
            <v>20.6</v>
          </cell>
          <cell r="AS12">
            <v>2008</v>
          </cell>
          <cell r="AZ12">
            <v>69</v>
          </cell>
          <cell r="BA12">
            <v>2013</v>
          </cell>
          <cell r="BH12">
            <v>32.4</v>
          </cell>
          <cell r="BI12">
            <v>2012</v>
          </cell>
          <cell r="BM12">
            <v>4.63229190795402</v>
          </cell>
          <cell r="BN12">
            <v>2013</v>
          </cell>
        </row>
        <row r="13">
          <cell r="AB13">
            <v>25.8</v>
          </cell>
          <cell r="AC13">
            <v>2013</v>
          </cell>
          <cell r="AR13">
            <v>48</v>
          </cell>
          <cell r="AS13">
            <v>2009</v>
          </cell>
          <cell r="AZ13">
            <v>140</v>
          </cell>
          <cell r="BA13">
            <v>2013</v>
          </cell>
          <cell r="BH13">
            <v>53.3</v>
          </cell>
          <cell r="BI13">
            <v>2012</v>
          </cell>
          <cell r="BM13">
            <v>2.41511947961098</v>
          </cell>
          <cell r="BN13">
            <v>2013</v>
          </cell>
        </row>
        <row r="14">
          <cell r="AB14">
            <v>54.7</v>
          </cell>
          <cell r="AC14">
            <v>2013</v>
          </cell>
          <cell r="AR14">
            <v>21.9</v>
          </cell>
          <cell r="AS14">
            <v>2012</v>
          </cell>
          <cell r="AZ14">
            <v>380</v>
          </cell>
          <cell r="BM14">
            <v>0.700000000231609</v>
          </cell>
          <cell r="BN14">
            <v>2013</v>
          </cell>
        </row>
        <row r="15">
          <cell r="AB15">
            <v>18.9</v>
          </cell>
          <cell r="AC15">
            <v>2013</v>
          </cell>
          <cell r="AR15">
            <v>22.7</v>
          </cell>
          <cell r="AS15">
            <v>2012</v>
          </cell>
          <cell r="AZ15">
            <v>120</v>
          </cell>
          <cell r="BA15">
            <v>2013</v>
          </cell>
          <cell r="BH15">
            <v>45.6</v>
          </cell>
          <cell r="BI15">
            <v>2012</v>
          </cell>
          <cell r="BM15">
            <v>4.28286592299034</v>
          </cell>
          <cell r="BN15">
            <v>2013</v>
          </cell>
        </row>
        <row r="17">
          <cell r="AB17">
            <v>20</v>
          </cell>
          <cell r="AC17">
            <v>2013</v>
          </cell>
          <cell r="AR17">
            <v>23</v>
          </cell>
          <cell r="AS17">
            <v>2007</v>
          </cell>
          <cell r="AZ17">
            <v>100</v>
          </cell>
          <cell r="BA17">
            <v>2013</v>
          </cell>
          <cell r="BH17">
            <v>39.1</v>
          </cell>
          <cell r="BI17">
            <v>2012</v>
          </cell>
          <cell r="BM17">
            <v>4.48761739723408</v>
          </cell>
          <cell r="BN17">
            <v>2013</v>
          </cell>
        </row>
        <row r="18">
          <cell r="AB18">
            <v>15.4</v>
          </cell>
          <cell r="AC18">
            <v>2013</v>
          </cell>
          <cell r="AR18">
            <v>19.1</v>
          </cell>
          <cell r="AS18">
            <v>2008</v>
          </cell>
          <cell r="AZ18">
            <v>85</v>
          </cell>
          <cell r="BA18">
            <v>2013</v>
          </cell>
          <cell r="BH18">
            <v>24.8</v>
          </cell>
          <cell r="BI18">
            <v>2012</v>
          </cell>
          <cell r="BM18">
            <v>4.93105202558601</v>
          </cell>
          <cell r="BN18">
            <v>2013</v>
          </cell>
        </row>
        <row r="19">
          <cell r="AB19">
            <v>18.7</v>
          </cell>
          <cell r="AC19">
            <v>2013</v>
          </cell>
          <cell r="AZ19">
            <v>110</v>
          </cell>
          <cell r="BA19">
            <v>2013</v>
          </cell>
          <cell r="BH19">
            <v>53.3</v>
          </cell>
          <cell r="BI19">
            <v>2012</v>
          </cell>
          <cell r="BM19">
            <v>3.46265919504398</v>
          </cell>
          <cell r="BN19">
            <v>2013</v>
          </cell>
        </row>
        <row r="20">
          <cell r="AB20">
            <v>12.9</v>
          </cell>
          <cell r="AC20">
            <v>2013</v>
          </cell>
          <cell r="AR20">
            <v>14.6</v>
          </cell>
          <cell r="AS20">
            <v>2014</v>
          </cell>
          <cell r="AZ20">
            <v>89</v>
          </cell>
          <cell r="BA20">
            <v>2013</v>
          </cell>
          <cell r="BH20">
            <v>35.7</v>
          </cell>
          <cell r="BI20">
            <v>2012</v>
          </cell>
          <cell r="BM20">
            <v>3.12397431564951</v>
          </cell>
          <cell r="BN20">
            <v>2013</v>
          </cell>
        </row>
        <row r="21">
          <cell r="AB21">
            <v>23.6</v>
          </cell>
          <cell r="AC21">
            <v>2013</v>
          </cell>
          <cell r="AR21">
            <v>10.1</v>
          </cell>
          <cell r="AS21">
            <v>2007</v>
          </cell>
          <cell r="AZ21">
            <v>100</v>
          </cell>
          <cell r="BA21">
            <v>2013</v>
          </cell>
          <cell r="BH21">
            <v>38.7</v>
          </cell>
          <cell r="BI21">
            <v>2012</v>
          </cell>
          <cell r="BM21">
            <v>2.81606514128835</v>
          </cell>
          <cell r="BN21">
            <v>2013</v>
          </cell>
        </row>
        <row r="22">
          <cell r="AB22">
            <v>9.5</v>
          </cell>
          <cell r="AC22">
            <v>2013</v>
          </cell>
          <cell r="AR22">
            <v>11.7</v>
          </cell>
          <cell r="AS22">
            <v>2011</v>
          </cell>
          <cell r="AZ22">
            <v>14</v>
          </cell>
          <cell r="BA22">
            <v>2013</v>
          </cell>
          <cell r="BH22">
            <v>12.8</v>
          </cell>
          <cell r="BI22">
            <v>2012</v>
          </cell>
          <cell r="BM22">
            <v>6.14310563499056</v>
          </cell>
          <cell r="BN22">
            <v>2013</v>
          </cell>
        </row>
        <row r="23">
          <cell r="AB23">
            <v>12.9</v>
          </cell>
          <cell r="AC23">
            <v>2013</v>
          </cell>
          <cell r="AR23">
            <v>13.4</v>
          </cell>
          <cell r="AS23">
            <v>2009</v>
          </cell>
          <cell r="AZ23">
            <v>110</v>
          </cell>
          <cell r="BA23">
            <v>2013</v>
          </cell>
          <cell r="BH23">
            <v>63.7</v>
          </cell>
          <cell r="BI23">
            <v>2012</v>
          </cell>
          <cell r="BM23">
            <v>0.976369230935806</v>
          </cell>
          <cell r="BN23">
            <v>2013</v>
          </cell>
        </row>
      </sheetData>
      <sheetData sheetId="6">
        <row r="3">
          <cell r="E3">
            <v>51.3</v>
          </cell>
          <cell r="F3">
            <v>2013</v>
          </cell>
          <cell r="K3">
            <v>22.799999999999997</v>
          </cell>
          <cell r="L3">
            <v>2013</v>
          </cell>
          <cell r="Q3">
            <v>0.7528483786152498</v>
          </cell>
          <cell r="R3">
            <v>2013</v>
          </cell>
          <cell r="T3">
            <v>44.7</v>
          </cell>
          <cell r="U3">
            <v>2013</v>
          </cell>
          <cell r="W3">
            <v>16.8</v>
          </cell>
          <cell r="X3">
            <v>2014</v>
          </cell>
          <cell r="Z3">
            <v>79</v>
          </cell>
          <cell r="AA3">
            <v>2014</v>
          </cell>
        </row>
        <row r="4">
          <cell r="E4">
            <v>37.9</v>
          </cell>
          <cell r="F4">
            <v>2013</v>
          </cell>
          <cell r="K4">
            <v>32.7</v>
          </cell>
          <cell r="L4">
            <v>2013</v>
          </cell>
          <cell r="Q4">
            <v>0.5485040797824116</v>
          </cell>
          <cell r="T4">
            <v>41.1</v>
          </cell>
          <cell r="U4">
            <v>2013</v>
          </cell>
          <cell r="W4">
            <v>30.2</v>
          </cell>
          <cell r="X4">
            <v>2014</v>
          </cell>
          <cell r="Z4">
            <v>68</v>
          </cell>
          <cell r="AA4">
            <v>2014</v>
          </cell>
        </row>
        <row r="5">
          <cell r="E5">
            <v>26</v>
          </cell>
          <cell r="F5">
            <v>2013</v>
          </cell>
          <cell r="K5">
            <v>18.3</v>
          </cell>
          <cell r="L5">
            <v>2013</v>
          </cell>
          <cell r="Q5">
            <v>0.8063380281690141</v>
          </cell>
          <cell r="T5">
            <v>46.4</v>
          </cell>
          <cell r="U5">
            <v>2013</v>
          </cell>
          <cell r="W5">
            <v>13.9</v>
          </cell>
          <cell r="X5">
            <v>2014</v>
          </cell>
        </row>
        <row r="6">
          <cell r="E6">
            <v>38.5</v>
          </cell>
          <cell r="F6">
            <v>2013</v>
          </cell>
          <cell r="K6">
            <v>10.2</v>
          </cell>
          <cell r="L6">
            <v>2013</v>
          </cell>
          <cell r="Q6">
            <v>0.7948490230905861</v>
          </cell>
          <cell r="T6">
            <v>40.300000000000004</v>
          </cell>
          <cell r="U6">
            <v>2013</v>
          </cell>
          <cell r="W6">
            <v>5.3</v>
          </cell>
          <cell r="X6">
            <v>2014</v>
          </cell>
        </row>
        <row r="7">
          <cell r="E7">
            <v>28.299999999999997</v>
          </cell>
          <cell r="F7">
            <v>2013</v>
          </cell>
          <cell r="K7">
            <v>14.4</v>
          </cell>
          <cell r="L7">
            <v>2013</v>
          </cell>
          <cell r="Q7">
            <v>0.787542662116041</v>
          </cell>
          <cell r="T7">
            <v>38.7</v>
          </cell>
          <cell r="U7">
            <v>2013</v>
          </cell>
          <cell r="W7">
            <v>13.6</v>
          </cell>
          <cell r="X7">
            <v>2014</v>
          </cell>
          <cell r="Z7">
            <v>79.6</v>
          </cell>
          <cell r="AA7">
            <v>2014</v>
          </cell>
        </row>
        <row r="8">
          <cell r="E8">
            <v>34.9</v>
          </cell>
          <cell r="F8">
            <v>2013</v>
          </cell>
          <cell r="K8">
            <v>14.8</v>
          </cell>
          <cell r="L8">
            <v>2013</v>
          </cell>
          <cell r="Q8">
            <v>0.8152866242038217</v>
          </cell>
          <cell r="T8">
            <v>30.8</v>
          </cell>
          <cell r="U8">
            <v>2013</v>
          </cell>
          <cell r="W8">
            <v>15.5</v>
          </cell>
          <cell r="X8">
            <v>2014</v>
          </cell>
        </row>
        <row r="10">
          <cell r="E10">
            <v>59.2</v>
          </cell>
          <cell r="F10">
            <v>2013</v>
          </cell>
          <cell r="K10">
            <v>58</v>
          </cell>
          <cell r="L10">
            <v>2013</v>
          </cell>
          <cell r="Q10">
            <v>0.35340314136125656</v>
          </cell>
          <cell r="T10">
            <v>65.3</v>
          </cell>
          <cell r="U10">
            <v>2013</v>
          </cell>
          <cell r="W10">
            <v>26</v>
          </cell>
          <cell r="X10">
            <v>2014</v>
          </cell>
          <cell r="Z10">
            <v>64.1</v>
          </cell>
          <cell r="AA10">
            <v>2014</v>
          </cell>
        </row>
        <row r="11">
          <cell r="E11">
            <v>36.099999999999994</v>
          </cell>
          <cell r="F11">
            <v>2013</v>
          </cell>
          <cell r="K11">
            <v>27.799999999999997</v>
          </cell>
          <cell r="L11">
            <v>2013</v>
          </cell>
          <cell r="Q11">
            <v>0.6536842105263158</v>
          </cell>
          <cell r="T11">
            <v>32.4</v>
          </cell>
          <cell r="U11">
            <v>2013</v>
          </cell>
          <cell r="W11">
            <v>9.8</v>
          </cell>
          <cell r="X11">
            <v>2014</v>
          </cell>
          <cell r="Z11">
            <v>67.7</v>
          </cell>
          <cell r="AA11">
            <v>2014</v>
          </cell>
        </row>
        <row r="12">
          <cell r="E12">
            <v>28.9</v>
          </cell>
          <cell r="F12">
            <v>2013</v>
          </cell>
          <cell r="K12">
            <v>22.1</v>
          </cell>
          <cell r="L12">
            <v>2013</v>
          </cell>
          <cell r="Q12">
            <v>0.7429171038824763</v>
          </cell>
          <cell r="T12">
            <v>36.4</v>
          </cell>
          <cell r="U12">
            <v>2013</v>
          </cell>
          <cell r="W12">
            <v>20.7</v>
          </cell>
          <cell r="X12">
            <v>2014</v>
          </cell>
          <cell r="Z12">
            <v>70.2</v>
          </cell>
          <cell r="AA12">
            <v>2014</v>
          </cell>
        </row>
        <row r="13">
          <cell r="W13">
            <v>69.2</v>
          </cell>
          <cell r="X13">
            <v>2014</v>
          </cell>
          <cell r="Z13">
            <v>62.1</v>
          </cell>
          <cell r="AA13">
            <v>2014</v>
          </cell>
        </row>
        <row r="14">
          <cell r="E14">
            <v>18.299999999999997</v>
          </cell>
          <cell r="F14">
            <v>2013</v>
          </cell>
          <cell r="K14">
            <v>12</v>
          </cell>
          <cell r="L14">
            <v>2013</v>
          </cell>
          <cell r="Q14">
            <v>0.9018789144050104</v>
          </cell>
          <cell r="T14">
            <v>25.900000000000002</v>
          </cell>
          <cell r="U14">
            <v>2013</v>
          </cell>
          <cell r="W14">
            <v>23</v>
          </cell>
          <cell r="X14">
            <v>2014</v>
          </cell>
          <cell r="Z14">
            <v>67.3</v>
          </cell>
          <cell r="AA14">
            <v>2014</v>
          </cell>
        </row>
        <row r="16">
          <cell r="E16">
            <v>51.900000000000006</v>
          </cell>
          <cell r="F16">
            <v>2013</v>
          </cell>
          <cell r="K16">
            <v>40.6</v>
          </cell>
          <cell r="L16">
            <v>2013</v>
          </cell>
          <cell r="Q16">
            <v>0.5005313496280552</v>
          </cell>
          <cell r="T16">
            <v>40.6</v>
          </cell>
          <cell r="U16">
            <v>2013</v>
          </cell>
          <cell r="W16">
            <v>14.7</v>
          </cell>
          <cell r="X16">
            <v>2014</v>
          </cell>
          <cell r="Z16">
            <v>65.9</v>
          </cell>
          <cell r="AA16">
            <v>2014</v>
          </cell>
        </row>
        <row r="17">
          <cell r="E17">
            <v>43.9</v>
          </cell>
          <cell r="F17">
            <v>2013</v>
          </cell>
          <cell r="K17">
            <v>34.800000000000004</v>
          </cell>
          <cell r="L17">
            <v>2013</v>
          </cell>
          <cell r="Q17">
            <v>0.7763975155279503</v>
          </cell>
          <cell r="T17">
            <v>36.1</v>
          </cell>
          <cell r="U17">
            <v>2013</v>
          </cell>
          <cell r="W17">
            <v>18.8</v>
          </cell>
          <cell r="X17">
            <v>2014</v>
          </cell>
          <cell r="Z17">
            <v>69.4</v>
          </cell>
          <cell r="AA17">
            <v>2014</v>
          </cell>
        </row>
        <row r="18">
          <cell r="E18">
            <v>25.1</v>
          </cell>
          <cell r="F18">
            <v>2013</v>
          </cell>
          <cell r="K18">
            <v>9.5</v>
          </cell>
          <cell r="L18">
            <v>2013</v>
          </cell>
          <cell r="Q18">
            <v>0.9126637554585153</v>
          </cell>
          <cell r="T18">
            <v>43.4</v>
          </cell>
          <cell r="U18">
            <v>2013</v>
          </cell>
          <cell r="W18">
            <v>28.1</v>
          </cell>
          <cell r="X18">
            <v>2014</v>
          </cell>
          <cell r="Z18">
            <v>77.8</v>
          </cell>
          <cell r="AA18">
            <v>2014</v>
          </cell>
        </row>
        <row r="19">
          <cell r="E19">
            <v>24.8</v>
          </cell>
          <cell r="F19">
            <v>2013</v>
          </cell>
          <cell r="K19">
            <v>16.8</v>
          </cell>
          <cell r="L19">
            <v>2013</v>
          </cell>
          <cell r="Q19">
            <v>0.8062554300608167</v>
          </cell>
          <cell r="T19">
            <v>28.1</v>
          </cell>
          <cell r="U19">
            <v>2013</v>
          </cell>
          <cell r="W19">
            <v>26.4</v>
          </cell>
          <cell r="X19">
            <v>2014</v>
          </cell>
          <cell r="Z19">
            <v>78.2</v>
          </cell>
          <cell r="AA19">
            <v>2014</v>
          </cell>
        </row>
        <row r="20">
          <cell r="E20">
            <v>45.5</v>
          </cell>
          <cell r="F20">
            <v>2013</v>
          </cell>
          <cell r="K20">
            <v>25.8</v>
          </cell>
          <cell r="L20">
            <v>2013</v>
          </cell>
          <cell r="Q20">
            <v>0.7182095625635809</v>
          </cell>
          <cell r="T20">
            <v>46.199999999999996</v>
          </cell>
          <cell r="U20">
            <v>2013</v>
          </cell>
          <cell r="W20">
            <v>23.3</v>
          </cell>
          <cell r="X20">
            <v>2014</v>
          </cell>
          <cell r="Z20">
            <v>76.3</v>
          </cell>
          <cell r="AA20">
            <v>2014</v>
          </cell>
        </row>
        <row r="21">
          <cell r="E21">
            <v>81.7</v>
          </cell>
          <cell r="F21">
            <v>2013</v>
          </cell>
          <cell r="K21">
            <v>34.7</v>
          </cell>
          <cell r="L21">
            <v>2013</v>
          </cell>
          <cell r="Q21">
            <v>0.4621771217712177</v>
          </cell>
          <cell r="T21">
            <v>58.00000000000001</v>
          </cell>
          <cell r="U21">
            <v>2013</v>
          </cell>
          <cell r="W21">
            <v>6.7</v>
          </cell>
          <cell r="X21">
            <v>2014</v>
          </cell>
          <cell r="Z21">
            <v>62.4</v>
          </cell>
          <cell r="AA21">
            <v>2014</v>
          </cell>
        </row>
        <row r="22">
          <cell r="E22">
            <v>42.400000000000006</v>
          </cell>
          <cell r="F22">
            <v>2013</v>
          </cell>
          <cell r="K22">
            <v>43</v>
          </cell>
          <cell r="L22">
            <v>2013</v>
          </cell>
          <cell r="Q22">
            <v>0.5946643717728055</v>
          </cell>
          <cell r="T22">
            <v>55.800000000000004</v>
          </cell>
          <cell r="U22">
            <v>2013</v>
          </cell>
          <cell r="W22">
            <v>26.6</v>
          </cell>
          <cell r="X22">
            <v>2014</v>
          </cell>
          <cell r="Z22">
            <v>80</v>
          </cell>
          <cell r="AA22">
            <v>2014</v>
          </cell>
        </row>
      </sheetData>
      <sheetData sheetId="7">
        <row r="4">
          <cell r="E4">
            <v>36.19</v>
          </cell>
          <cell r="F4">
            <v>2015</v>
          </cell>
          <cell r="AC4">
            <v>7.1844262295081975</v>
          </cell>
          <cell r="AD4">
            <v>2012</v>
          </cell>
          <cell r="AN4">
            <v>129.6</v>
          </cell>
          <cell r="AO4">
            <v>144.6</v>
          </cell>
          <cell r="AP4">
            <v>2012</v>
          </cell>
          <cell r="AR4">
            <v>13</v>
          </cell>
          <cell r="BB4">
            <v>2012</v>
          </cell>
          <cell r="BI4">
            <v>2012</v>
          </cell>
          <cell r="CQ4">
            <v>-5.940000000000111</v>
          </cell>
          <cell r="DC4">
            <v>2013</v>
          </cell>
          <cell r="DI4">
            <v>26</v>
          </cell>
          <cell r="DJ4">
            <v>2011</v>
          </cell>
        </row>
        <row r="6">
          <cell r="E6">
            <v>53.08</v>
          </cell>
          <cell r="F6">
            <v>2015</v>
          </cell>
          <cell r="AC6">
            <v>30.71428571428571</v>
          </cell>
          <cell r="AD6">
            <v>2011</v>
          </cell>
          <cell r="AN6">
            <v>110.8</v>
          </cell>
          <cell r="AO6">
            <v>109.2</v>
          </cell>
          <cell r="AP6">
            <v>2011</v>
          </cell>
          <cell r="AR6">
            <v>13.3</v>
          </cell>
          <cell r="BB6">
            <v>2011</v>
          </cell>
          <cell r="BI6">
            <v>2011</v>
          </cell>
          <cell r="DI6">
            <v>53</v>
          </cell>
          <cell r="DJ6">
            <v>2011</v>
          </cell>
        </row>
        <row r="7">
          <cell r="E7">
            <v>8.97</v>
          </cell>
          <cell r="F7">
            <v>2015</v>
          </cell>
          <cell r="T7">
            <v>3.9864636209813873</v>
          </cell>
          <cell r="U7">
            <v>2012</v>
          </cell>
          <cell r="AN7">
            <v>114.7</v>
          </cell>
          <cell r="AO7">
            <v>111.7</v>
          </cell>
          <cell r="AP7">
            <v>2013</v>
          </cell>
          <cell r="AR7">
            <v>11.8</v>
          </cell>
          <cell r="BB7">
            <v>2013</v>
          </cell>
          <cell r="BI7">
            <v>2013</v>
          </cell>
          <cell r="CQ7">
            <v>-1.8533333333334667</v>
          </cell>
          <cell r="DC7">
            <v>2013</v>
          </cell>
        </row>
        <row r="8">
          <cell r="E8">
            <v>15.83</v>
          </cell>
          <cell r="F8">
            <v>2015</v>
          </cell>
          <cell r="AC8">
            <v>35.38636363636363</v>
          </cell>
          <cell r="AD8">
            <v>2013</v>
          </cell>
          <cell r="AN8">
            <v>133.7</v>
          </cell>
          <cell r="AO8">
            <v>136.7</v>
          </cell>
          <cell r="AP8">
            <v>2013</v>
          </cell>
          <cell r="AR8">
            <v>12.3</v>
          </cell>
          <cell r="BB8">
            <v>2013</v>
          </cell>
          <cell r="BI8">
            <v>2013</v>
          </cell>
          <cell r="CQ8">
            <v>-6.876666666666665</v>
          </cell>
          <cell r="DC8">
            <v>2013</v>
          </cell>
          <cell r="DI8">
            <v>15</v>
          </cell>
          <cell r="DJ8">
            <v>2011</v>
          </cell>
        </row>
        <row r="9">
          <cell r="E9">
            <v>19.88</v>
          </cell>
          <cell r="F9">
            <v>2015</v>
          </cell>
          <cell r="T9">
            <v>3.30040733197556</v>
          </cell>
          <cell r="U9">
            <v>2012</v>
          </cell>
          <cell r="AC9">
            <v>6.346590909090908</v>
          </cell>
          <cell r="AD9">
            <v>2013</v>
          </cell>
          <cell r="AN9">
            <v>125.7</v>
          </cell>
          <cell r="AO9">
            <v>117</v>
          </cell>
          <cell r="AP9">
            <v>2013</v>
          </cell>
          <cell r="AR9">
            <v>14.4</v>
          </cell>
          <cell r="BB9">
            <v>2013</v>
          </cell>
          <cell r="BI9">
            <v>2013</v>
          </cell>
          <cell r="CQ9">
            <v>4.910000000000082</v>
          </cell>
          <cell r="DC9">
            <v>2013</v>
          </cell>
          <cell r="DI9">
            <v>56</v>
          </cell>
          <cell r="DJ9">
            <v>2011</v>
          </cell>
        </row>
        <row r="10">
          <cell r="E10">
            <v>33.33</v>
          </cell>
          <cell r="F10">
            <v>2015</v>
          </cell>
          <cell r="AC10">
            <v>5.525354969574035</v>
          </cell>
          <cell r="AD10">
            <v>2013</v>
          </cell>
          <cell r="AN10">
            <v>120.5</v>
          </cell>
          <cell r="AO10">
            <v>117</v>
          </cell>
          <cell r="AP10">
            <v>2013</v>
          </cell>
          <cell r="AR10">
            <v>11.1</v>
          </cell>
          <cell r="BB10">
            <v>2013</v>
          </cell>
          <cell r="BI10">
            <v>2013</v>
          </cell>
          <cell r="CQ10">
            <v>4.6266666666665515</v>
          </cell>
          <cell r="DC10">
            <v>2013</v>
          </cell>
          <cell r="DI10">
            <v>28</v>
          </cell>
          <cell r="DJ10">
            <v>2011</v>
          </cell>
        </row>
        <row r="11">
          <cell r="E11">
            <v>48.86</v>
          </cell>
          <cell r="F11">
            <v>2015</v>
          </cell>
        </row>
        <row r="12">
          <cell r="E12">
            <v>41.61</v>
          </cell>
          <cell r="F12">
            <v>2015</v>
          </cell>
          <cell r="T12">
            <v>3.9831516352824576</v>
          </cell>
          <cell r="U12">
            <v>2012</v>
          </cell>
          <cell r="AC12">
            <v>231.9230769230769</v>
          </cell>
          <cell r="AD12">
            <v>2013</v>
          </cell>
          <cell r="AN12">
            <v>127</v>
          </cell>
          <cell r="AO12">
            <v>117.1</v>
          </cell>
          <cell r="AP12">
            <v>2013</v>
          </cell>
          <cell r="AR12">
            <v>17</v>
          </cell>
          <cell r="BB12">
            <v>2013</v>
          </cell>
          <cell r="BI12">
            <v>2013</v>
          </cell>
          <cell r="CQ12">
            <v>3.6000000000000227</v>
          </cell>
          <cell r="DC12">
            <v>2013</v>
          </cell>
          <cell r="DI12">
            <v>19</v>
          </cell>
          <cell r="DJ12">
            <v>2011</v>
          </cell>
        </row>
        <row r="13">
          <cell r="E13">
            <v>27.38</v>
          </cell>
          <cell r="F13">
            <v>2015</v>
          </cell>
          <cell r="AC13">
            <v>37.65060240963855</v>
          </cell>
          <cell r="AD13">
            <v>2013</v>
          </cell>
          <cell r="AN13">
            <v>104.8</v>
          </cell>
          <cell r="AO13">
            <v>105.1</v>
          </cell>
          <cell r="AP13">
            <v>2013</v>
          </cell>
          <cell r="AR13">
            <v>15.4</v>
          </cell>
          <cell r="BB13">
            <v>2013</v>
          </cell>
          <cell r="BI13">
            <v>2013</v>
          </cell>
          <cell r="DI13">
            <v>47</v>
          </cell>
          <cell r="DJ13">
            <v>2011</v>
          </cell>
        </row>
        <row r="14">
          <cell r="E14">
            <v>13.29</v>
          </cell>
          <cell r="F14">
            <v>2015</v>
          </cell>
          <cell r="T14">
            <v>4.9640287769784175</v>
          </cell>
          <cell r="U14">
            <v>2011</v>
          </cell>
          <cell r="AC14">
            <v>12.198170731707318</v>
          </cell>
          <cell r="AD14">
            <v>2006</v>
          </cell>
          <cell r="AN14">
            <v>101.4</v>
          </cell>
          <cell r="AO14">
            <v>101.9</v>
          </cell>
          <cell r="AP14">
            <v>2006</v>
          </cell>
          <cell r="AR14">
            <v>15.4</v>
          </cell>
          <cell r="BB14">
            <v>2006</v>
          </cell>
          <cell r="BI14">
            <v>2006</v>
          </cell>
          <cell r="CQ14">
            <v>9.793333333333408</v>
          </cell>
          <cell r="DC14">
            <v>2013</v>
          </cell>
          <cell r="DI14">
            <v>52</v>
          </cell>
          <cell r="DJ14">
            <v>2011</v>
          </cell>
        </row>
        <row r="16">
          <cell r="E16">
            <v>4.21</v>
          </cell>
          <cell r="F16">
            <v>2015</v>
          </cell>
        </row>
        <row r="17">
          <cell r="E17">
            <v>25.78</v>
          </cell>
          <cell r="F17">
            <v>2015</v>
          </cell>
          <cell r="T17">
            <v>3.857142857142857</v>
          </cell>
          <cell r="U17">
            <v>2009</v>
          </cell>
          <cell r="AC17">
            <v>7.317427385892115</v>
          </cell>
          <cell r="AD17">
            <v>2010</v>
          </cell>
          <cell r="AN17">
            <v>97.9</v>
          </cell>
          <cell r="AO17">
            <v>101</v>
          </cell>
          <cell r="AP17">
            <v>2010</v>
          </cell>
          <cell r="AR17">
            <v>18.3</v>
          </cell>
          <cell r="BB17">
            <v>2010</v>
          </cell>
          <cell r="BI17">
            <v>2010</v>
          </cell>
          <cell r="CQ17">
            <v>-0.8233333333333235</v>
          </cell>
          <cell r="DC17">
            <v>2013</v>
          </cell>
          <cell r="DI17">
            <v>61</v>
          </cell>
          <cell r="DJ17">
            <v>2011</v>
          </cell>
        </row>
        <row r="19">
          <cell r="E19">
            <v>39.13</v>
          </cell>
          <cell r="F19">
            <v>2015</v>
          </cell>
          <cell r="AC19">
            <v>15.216450216450216</v>
          </cell>
          <cell r="AD19">
            <v>2009</v>
          </cell>
          <cell r="AN19">
            <v>102.3</v>
          </cell>
          <cell r="AO19">
            <v>104.3</v>
          </cell>
          <cell r="AP19">
            <v>2009</v>
          </cell>
          <cell r="AR19">
            <v>19.9</v>
          </cell>
          <cell r="BB19">
            <v>2009</v>
          </cell>
          <cell r="BI19">
            <v>2009</v>
          </cell>
          <cell r="CQ19">
            <v>-1.3099999999999454</v>
          </cell>
          <cell r="DC19">
            <v>2013</v>
          </cell>
          <cell r="DI19">
            <v>45</v>
          </cell>
          <cell r="DJ19">
            <v>2011</v>
          </cell>
        </row>
        <row r="20">
          <cell r="E20">
            <v>19.3</v>
          </cell>
          <cell r="F20">
            <v>2015</v>
          </cell>
          <cell r="T20">
            <v>2.4121428571428574</v>
          </cell>
          <cell r="U20">
            <v>2011</v>
          </cell>
          <cell r="AC20">
            <v>13.60648148148148</v>
          </cell>
          <cell r="AD20">
            <v>2013</v>
          </cell>
          <cell r="AN20">
            <v>122.5</v>
          </cell>
          <cell r="AO20">
            <v>122.2</v>
          </cell>
          <cell r="AP20">
            <v>2013</v>
          </cell>
          <cell r="AR20">
            <v>15.4</v>
          </cell>
          <cell r="BB20">
            <v>2013</v>
          </cell>
          <cell r="BI20">
            <v>2013</v>
          </cell>
          <cell r="CQ20">
            <v>-9.75</v>
          </cell>
          <cell r="DC20">
            <v>2013</v>
          </cell>
          <cell r="DI20">
            <v>36</v>
          </cell>
          <cell r="DJ20">
            <v>2011</v>
          </cell>
        </row>
        <row r="21">
          <cell r="E21">
            <v>15</v>
          </cell>
          <cell r="F21">
            <v>2015</v>
          </cell>
          <cell r="AC21">
            <v>0.7</v>
          </cell>
          <cell r="AD21">
            <v>2013</v>
          </cell>
          <cell r="AN21">
            <v>109.1</v>
          </cell>
          <cell r="AO21">
            <v>104.2</v>
          </cell>
          <cell r="AP21">
            <v>2013</v>
          </cell>
          <cell r="AR21">
            <v>12.1</v>
          </cell>
          <cell r="BB21">
            <v>2013</v>
          </cell>
          <cell r="BI21">
            <v>2013</v>
          </cell>
          <cell r="CQ21">
            <v>-6.563333333333389</v>
          </cell>
          <cell r="DC21">
            <v>2013</v>
          </cell>
          <cell r="DI21">
            <v>68</v>
          </cell>
          <cell r="DJ21">
            <v>2011</v>
          </cell>
        </row>
        <row r="22">
          <cell r="E22">
            <v>22.31</v>
          </cell>
          <cell r="F22">
            <v>2015</v>
          </cell>
          <cell r="T22">
            <v>2.544566544566545</v>
          </cell>
          <cell r="U22">
            <v>2010</v>
          </cell>
          <cell r="AN22">
            <v>107.7</v>
          </cell>
          <cell r="AO22">
            <v>109.4</v>
          </cell>
          <cell r="AP22">
            <v>2013</v>
          </cell>
          <cell r="AR22">
            <v>11.5</v>
          </cell>
          <cell r="BB22">
            <v>2013</v>
          </cell>
          <cell r="BI22">
            <v>2013</v>
          </cell>
          <cell r="CQ22">
            <v>9.276666666666586</v>
          </cell>
          <cell r="DC22">
            <v>2013</v>
          </cell>
          <cell r="DI22">
            <v>26</v>
          </cell>
          <cell r="DJ22">
            <v>2011</v>
          </cell>
        </row>
        <row r="24">
          <cell r="E24">
            <v>20.77</v>
          </cell>
          <cell r="F24">
            <v>2015</v>
          </cell>
          <cell r="AC24">
            <v>30.73684210526316</v>
          </cell>
          <cell r="AD24">
            <v>2013</v>
          </cell>
          <cell r="AN24">
            <v>152.2</v>
          </cell>
          <cell r="AO24">
            <v>134</v>
          </cell>
          <cell r="AP24">
            <v>2013</v>
          </cell>
          <cell r="AR24">
            <v>19.7</v>
          </cell>
          <cell r="BB24">
            <v>2013</v>
          </cell>
          <cell r="BI24">
            <v>2013</v>
          </cell>
          <cell r="CQ24">
            <v>-4.670000000000073</v>
          </cell>
          <cell r="DC24">
            <v>2013</v>
          </cell>
          <cell r="DI24">
            <v>63</v>
          </cell>
          <cell r="DJ24">
            <v>2011</v>
          </cell>
        </row>
        <row r="26">
          <cell r="E26">
            <v>13.13</v>
          </cell>
          <cell r="F26">
            <v>2015</v>
          </cell>
          <cell r="T26">
            <v>2.5309069901790875</v>
          </cell>
          <cell r="U26">
            <v>2007</v>
          </cell>
          <cell r="AC26">
            <v>9.67701863354037</v>
          </cell>
          <cell r="AD26">
            <v>2013</v>
          </cell>
          <cell r="AN26">
            <v>163.1</v>
          </cell>
          <cell r="AO26">
            <v>138.1</v>
          </cell>
          <cell r="AP26">
            <v>2013</v>
          </cell>
          <cell r="AR26">
            <v>9.5</v>
          </cell>
          <cell r="BB26">
            <v>2013</v>
          </cell>
          <cell r="BI26">
            <v>2013</v>
          </cell>
          <cell r="CQ26">
            <v>-2.976666666666688</v>
          </cell>
          <cell r="DC26">
            <v>2013</v>
          </cell>
          <cell r="DI26">
            <v>22</v>
          </cell>
          <cell r="DJ26">
            <v>2011</v>
          </cell>
        </row>
        <row r="27">
          <cell r="E27">
            <v>16.97</v>
          </cell>
          <cell r="F27">
            <v>2015</v>
          </cell>
          <cell r="AC27">
            <v>20.056737588652485</v>
          </cell>
          <cell r="AD27">
            <v>2013</v>
          </cell>
          <cell r="AN27">
            <v>142.7</v>
          </cell>
          <cell r="AO27">
            <v>122.2</v>
          </cell>
          <cell r="AP27">
            <v>2013</v>
          </cell>
          <cell r="AR27">
            <v>14.6</v>
          </cell>
          <cell r="BB27">
            <v>2013</v>
          </cell>
          <cell r="BI27">
            <v>2013</v>
          </cell>
          <cell r="DI27">
            <v>30</v>
          </cell>
          <cell r="DJ27">
            <v>2011</v>
          </cell>
        </row>
      </sheetData>
      <sheetData sheetId="8">
        <row r="4">
          <cell r="I4">
            <v>2012</v>
          </cell>
          <cell r="T4">
            <v>10.526315789473685</v>
          </cell>
          <cell r="U4">
            <v>2012</v>
          </cell>
          <cell r="Y4">
            <v>1.842809364548495</v>
          </cell>
          <cell r="AQ4">
            <v>4.3125</v>
          </cell>
          <cell r="AR4">
            <v>2012</v>
          </cell>
        </row>
        <row r="6">
          <cell r="I6">
            <v>2009</v>
          </cell>
          <cell r="T6">
            <v>1.4210526315789476</v>
          </cell>
          <cell r="U6">
            <v>2011</v>
          </cell>
          <cell r="Y6">
            <v>1.7626168224299066</v>
          </cell>
          <cell r="AL6">
            <v>0.46355446355446356</v>
          </cell>
          <cell r="AM6">
            <v>2009</v>
          </cell>
          <cell r="AQ6">
            <v>1.4576271186440677</v>
          </cell>
          <cell r="AR6">
            <v>2011</v>
          </cell>
        </row>
        <row r="7">
          <cell r="I7">
            <v>2009</v>
          </cell>
          <cell r="T7">
            <v>7.434782608695653</v>
          </cell>
          <cell r="U7">
            <v>2013</v>
          </cell>
          <cell r="Y7">
            <v>2.384892086330935</v>
          </cell>
          <cell r="AL7">
            <v>0.8038585209003215</v>
          </cell>
          <cell r="AM7">
            <v>2011</v>
          </cell>
          <cell r="AQ7">
            <v>4.048192771084337</v>
          </cell>
          <cell r="AR7">
            <v>2013</v>
          </cell>
        </row>
        <row r="8">
          <cell r="I8">
            <v>2008</v>
          </cell>
          <cell r="T8">
            <v>7.607142857142858</v>
          </cell>
          <cell r="U8">
            <v>2013</v>
          </cell>
          <cell r="Y8">
            <v>1.5999999999999999</v>
          </cell>
          <cell r="AD8">
            <v>91</v>
          </cell>
          <cell r="AH8">
            <v>2010</v>
          </cell>
          <cell r="AL8">
            <v>0.8842540398346487</v>
          </cell>
          <cell r="AM8">
            <v>2011</v>
          </cell>
          <cell r="AQ8">
            <v>4.015384615384615</v>
          </cell>
          <cell r="AR8">
            <v>2013</v>
          </cell>
        </row>
        <row r="9">
          <cell r="I9">
            <v>2012</v>
          </cell>
          <cell r="T9">
            <v>3.11764705882353</v>
          </cell>
          <cell r="U9">
            <v>2013</v>
          </cell>
          <cell r="Y9">
            <v>2.4490861618798956</v>
          </cell>
          <cell r="AL9">
            <v>0.908783984328624</v>
          </cell>
          <cell r="AM9">
            <v>2011</v>
          </cell>
          <cell r="AQ9">
            <v>4.175675675675675</v>
          </cell>
          <cell r="AR9">
            <v>2013</v>
          </cell>
        </row>
        <row r="10">
          <cell r="I10">
            <v>2012</v>
          </cell>
          <cell r="T10">
            <v>10.125</v>
          </cell>
          <cell r="U10">
            <v>2013</v>
          </cell>
          <cell r="Y10">
            <v>3.0331950207468874</v>
          </cell>
          <cell r="AL10">
            <v>1.0393619558735838</v>
          </cell>
          <cell r="AM10">
            <v>2011</v>
          </cell>
          <cell r="AQ10">
            <v>10.030303030303031</v>
          </cell>
          <cell r="AR10">
            <v>2013</v>
          </cell>
        </row>
        <row r="12">
          <cell r="I12">
            <v>2012</v>
          </cell>
          <cell r="T12">
            <v>2.5384615384615383</v>
          </cell>
          <cell r="U12">
            <v>2013</v>
          </cell>
          <cell r="Y12">
            <v>2.2442748091603058</v>
          </cell>
          <cell r="AQ12">
            <v>2.7733333333333334</v>
          </cell>
          <cell r="AR12">
            <v>2013</v>
          </cell>
        </row>
        <row r="13">
          <cell r="I13">
            <v>2013</v>
          </cell>
          <cell r="T13">
            <v>4.481481481481481</v>
          </cell>
          <cell r="U13">
            <v>2013</v>
          </cell>
          <cell r="Y13">
            <v>2.0470588235294116</v>
          </cell>
          <cell r="AL13">
            <v>0.6586345381526104</v>
          </cell>
          <cell r="AM13">
            <v>2010</v>
          </cell>
          <cell r="AQ13">
            <v>3.541666666666667</v>
          </cell>
          <cell r="AR13">
            <v>2013</v>
          </cell>
        </row>
        <row r="14">
          <cell r="I14">
            <v>2004</v>
          </cell>
          <cell r="T14">
            <v>0.33333333333333337</v>
          </cell>
          <cell r="U14">
            <v>2006</v>
          </cell>
          <cell r="Y14">
            <v>1.7381889763779528</v>
          </cell>
          <cell r="AQ14">
            <v>3.065040650406504</v>
          </cell>
          <cell r="AR14">
            <v>2006</v>
          </cell>
        </row>
        <row r="17">
          <cell r="I17">
            <v>2010</v>
          </cell>
          <cell r="T17">
            <v>0.45454545454545453</v>
          </cell>
          <cell r="U17">
            <v>2010</v>
          </cell>
          <cell r="Y17">
            <v>2.6564245810055866</v>
          </cell>
          <cell r="AD17">
            <v>97.4</v>
          </cell>
          <cell r="AH17">
            <v>2007</v>
          </cell>
          <cell r="AL17">
            <v>0.9668427764620149</v>
          </cell>
          <cell r="AM17">
            <v>2010</v>
          </cell>
          <cell r="AQ17">
            <v>2.415492957746479</v>
          </cell>
          <cell r="AR17">
            <v>2010</v>
          </cell>
        </row>
        <row r="19">
          <cell r="I19">
            <v>2010</v>
          </cell>
          <cell r="T19">
            <v>2.173913043478261</v>
          </cell>
          <cell r="U19">
            <v>2009</v>
          </cell>
          <cell r="Y19">
            <v>2.1653333333333333</v>
          </cell>
          <cell r="AD19">
            <v>95.5</v>
          </cell>
          <cell r="AH19">
            <v>2010</v>
          </cell>
          <cell r="AL19">
            <v>0.49542272482498656</v>
          </cell>
          <cell r="AM19">
            <v>2009</v>
          </cell>
          <cell r="AQ19">
            <v>2.031446540880503</v>
          </cell>
          <cell r="AR19">
            <v>2009</v>
          </cell>
        </row>
        <row r="20">
          <cell r="I20">
            <v>2012</v>
          </cell>
          <cell r="T20">
            <v>4.11764705882353</v>
          </cell>
          <cell r="U20">
            <v>2013</v>
          </cell>
          <cell r="Y20">
            <v>3.515748031496063</v>
          </cell>
          <cell r="AL20">
            <v>0.9665551839464883</v>
          </cell>
          <cell r="AM20">
            <v>2011</v>
          </cell>
          <cell r="AQ20">
            <v>4.133333333333334</v>
          </cell>
          <cell r="AR20">
            <v>2013</v>
          </cell>
        </row>
        <row r="21">
          <cell r="I21">
            <v>2012</v>
          </cell>
          <cell r="T21">
            <v>4.75</v>
          </cell>
          <cell r="U21">
            <v>2013</v>
          </cell>
          <cell r="Y21">
            <v>2.1203703703703702</v>
          </cell>
          <cell r="AD21">
            <v>98.8</v>
          </cell>
          <cell r="AH21">
            <v>2010</v>
          </cell>
          <cell r="AL21">
            <v>0.9640287769784173</v>
          </cell>
          <cell r="AM21">
            <v>2011</v>
          </cell>
          <cell r="AQ21">
            <v>5.767441860465117</v>
          </cell>
          <cell r="AR21">
            <v>2013</v>
          </cell>
        </row>
        <row r="22">
          <cell r="I22">
            <v>2012</v>
          </cell>
          <cell r="T22">
            <v>1.090909090909091</v>
          </cell>
          <cell r="U22">
            <v>2013</v>
          </cell>
          <cell r="Y22">
            <v>2.2086330935251794</v>
          </cell>
          <cell r="AD22">
            <v>97.7</v>
          </cell>
          <cell r="AH22">
            <v>2010</v>
          </cell>
          <cell r="AL22">
            <v>0.7763532763532763</v>
          </cell>
          <cell r="AM22">
            <v>2011</v>
          </cell>
          <cell r="AQ22">
            <v>1.5422535211267605</v>
          </cell>
          <cell r="AR22">
            <v>2013</v>
          </cell>
        </row>
        <row r="24">
          <cell r="I24">
            <v>2010</v>
          </cell>
          <cell r="T24">
            <v>7.033333333333334</v>
          </cell>
          <cell r="U24">
            <v>2013</v>
          </cell>
          <cell r="Y24">
            <v>1.1161904761904762</v>
          </cell>
          <cell r="AL24">
            <v>0.4131782945736434</v>
          </cell>
          <cell r="AM24">
            <v>2011</v>
          </cell>
          <cell r="AQ24">
            <v>3.475</v>
          </cell>
          <cell r="AR24">
            <v>2013</v>
          </cell>
        </row>
        <row r="26">
          <cell r="I26">
            <v>2010</v>
          </cell>
          <cell r="T26">
            <v>6.36</v>
          </cell>
          <cell r="U26">
            <v>2013</v>
          </cell>
          <cell r="Y26">
            <v>3.5303867403314912</v>
          </cell>
          <cell r="AL26">
            <v>0.5408071748878924</v>
          </cell>
          <cell r="AM26">
            <v>2011</v>
          </cell>
          <cell r="AQ26">
            <v>7.260869565217392</v>
          </cell>
          <cell r="AR26">
            <v>2013</v>
          </cell>
        </row>
        <row r="27">
          <cell r="I27">
            <v>2013</v>
          </cell>
          <cell r="T27">
            <v>9.652173913043478</v>
          </cell>
          <cell r="U27">
            <v>2013</v>
          </cell>
          <cell r="Y27">
            <v>1.672544080604534</v>
          </cell>
          <cell r="AL27">
            <v>0.40185185185185185</v>
          </cell>
          <cell r="AM27">
            <v>2011</v>
          </cell>
          <cell r="AQ27">
            <v>4.025974025974026</v>
          </cell>
          <cell r="AR27">
            <v>2013</v>
          </cell>
        </row>
      </sheetData>
      <sheetData sheetId="9">
        <row r="4">
          <cell r="E4">
            <v>72.6</v>
          </cell>
          <cell r="I4">
            <v>2013</v>
          </cell>
          <cell r="J4">
            <v>52.1</v>
          </cell>
          <cell r="N4">
            <v>2013</v>
          </cell>
          <cell r="P4">
            <v>91</v>
          </cell>
          <cell r="Q4">
            <v>2011</v>
          </cell>
        </row>
        <row r="6">
          <cell r="P6">
            <v>21</v>
          </cell>
          <cell r="Q6">
            <v>2011</v>
          </cell>
        </row>
        <row r="7">
          <cell r="E7">
            <v>67.6</v>
          </cell>
          <cell r="I7">
            <v>2013</v>
          </cell>
          <cell r="J7">
            <v>71.5</v>
          </cell>
          <cell r="N7">
            <v>2013</v>
          </cell>
          <cell r="P7">
            <v>85</v>
          </cell>
          <cell r="Q7">
            <v>2011</v>
          </cell>
        </row>
        <row r="8">
          <cell r="P8">
            <v>84</v>
          </cell>
          <cell r="Q8">
            <v>2011</v>
          </cell>
        </row>
        <row r="9">
          <cell r="E9">
            <v>47.2</v>
          </cell>
          <cell r="I9">
            <v>2013</v>
          </cell>
          <cell r="J9">
            <v>40.9</v>
          </cell>
          <cell r="N9">
            <v>2013</v>
          </cell>
          <cell r="P9">
            <v>24</v>
          </cell>
          <cell r="Q9">
            <v>2011</v>
          </cell>
        </row>
        <row r="10">
          <cell r="E10">
            <v>87.4</v>
          </cell>
          <cell r="I10">
            <v>2013</v>
          </cell>
          <cell r="J10">
            <v>87.4</v>
          </cell>
          <cell r="N10">
            <v>2013</v>
          </cell>
          <cell r="P10">
            <v>64</v>
          </cell>
          <cell r="Q10">
            <v>2011</v>
          </cell>
        </row>
        <row r="12">
          <cell r="E12">
            <v>48.9</v>
          </cell>
          <cell r="I12">
            <v>2013</v>
          </cell>
          <cell r="P12">
            <v>33</v>
          </cell>
          <cell r="Q12">
            <v>2011</v>
          </cell>
        </row>
        <row r="13">
          <cell r="E13">
            <v>44.7</v>
          </cell>
          <cell r="I13">
            <v>2013</v>
          </cell>
          <cell r="P13">
            <v>17</v>
          </cell>
          <cell r="Q13">
            <v>2011</v>
          </cell>
        </row>
        <row r="14">
          <cell r="P14">
            <v>17</v>
          </cell>
          <cell r="Q14">
            <v>2011</v>
          </cell>
        </row>
        <row r="17">
          <cell r="P17">
            <v>6</v>
          </cell>
          <cell r="Q17">
            <v>2011</v>
          </cell>
        </row>
        <row r="20">
          <cell r="E20">
            <v>71.9</v>
          </cell>
          <cell r="I20">
            <v>2013</v>
          </cell>
          <cell r="J20">
            <v>71.9</v>
          </cell>
          <cell r="N20">
            <v>2013</v>
          </cell>
          <cell r="P20">
            <v>46</v>
          </cell>
          <cell r="Q20">
            <v>2011</v>
          </cell>
        </row>
        <row r="21">
          <cell r="E21">
            <v>42.2</v>
          </cell>
          <cell r="I21">
            <v>2013</v>
          </cell>
          <cell r="J21">
            <v>29.3</v>
          </cell>
          <cell r="N21">
            <v>2013</v>
          </cell>
          <cell r="P21">
            <v>16</v>
          </cell>
          <cell r="Q21">
            <v>2011</v>
          </cell>
        </row>
        <row r="22">
          <cell r="E22">
            <v>59.2</v>
          </cell>
          <cell r="I22">
            <v>2013</v>
          </cell>
          <cell r="J22">
            <v>40.5</v>
          </cell>
          <cell r="N22">
            <v>2013</v>
          </cell>
          <cell r="P22">
            <v>25</v>
          </cell>
          <cell r="Q22">
            <v>2011</v>
          </cell>
        </row>
        <row r="24">
          <cell r="P24">
            <v>16</v>
          </cell>
          <cell r="Q24">
            <v>2011</v>
          </cell>
        </row>
        <row r="26">
          <cell r="E26">
            <v>97.7</v>
          </cell>
          <cell r="I26">
            <v>2013</v>
          </cell>
          <cell r="J26">
            <v>76</v>
          </cell>
          <cell r="N26">
            <v>2013</v>
          </cell>
          <cell r="P26">
            <v>86</v>
          </cell>
          <cell r="Q26">
            <v>2011</v>
          </cell>
        </row>
      </sheetData>
      <sheetData sheetId="10">
        <row r="5">
          <cell r="I5">
            <v>6</v>
          </cell>
          <cell r="M5">
            <v>2012</v>
          </cell>
          <cell r="S5">
            <v>513.3733333333333</v>
          </cell>
          <cell r="AL5">
            <v>2013</v>
          </cell>
          <cell r="BC5">
            <v>17.9</v>
          </cell>
          <cell r="BG5">
            <v>2012</v>
          </cell>
          <cell r="BQ5">
            <v>1.7073170731707317</v>
          </cell>
          <cell r="BT5">
            <v>2012</v>
          </cell>
          <cell r="BV5">
            <v>2012</v>
          </cell>
          <cell r="CB5">
            <v>1.6124031007751938</v>
          </cell>
          <cell r="CX5">
            <v>5.13759</v>
          </cell>
          <cell r="CY5">
            <v>2012</v>
          </cell>
        </row>
        <row r="6">
          <cell r="I6">
            <v>6.571428571428571</v>
          </cell>
          <cell r="BC6">
            <v>13.2</v>
          </cell>
          <cell r="BG6">
            <v>2007</v>
          </cell>
          <cell r="BV6">
            <v>2011</v>
          </cell>
          <cell r="CB6">
            <v>1.5694164989939636</v>
          </cell>
          <cell r="CX6">
            <v>6.43691</v>
          </cell>
          <cell r="CY6">
            <v>2012</v>
          </cell>
        </row>
        <row r="7">
          <cell r="I7">
            <v>5.869565217391305</v>
          </cell>
          <cell r="S7">
            <v>521.78</v>
          </cell>
          <cell r="AL7">
            <v>2013</v>
          </cell>
          <cell r="BC7">
            <v>14.2</v>
          </cell>
          <cell r="BG7">
            <v>2005</v>
          </cell>
          <cell r="BQ7">
            <v>1.829268292682927</v>
          </cell>
          <cell r="BT7">
            <v>2012</v>
          </cell>
          <cell r="BV7">
            <v>2013</v>
          </cell>
          <cell r="CB7">
            <v>2.5420289855072467</v>
          </cell>
          <cell r="CX7">
            <v>6.34657</v>
          </cell>
          <cell r="CY7">
            <v>2012</v>
          </cell>
        </row>
        <row r="8">
          <cell r="I8">
            <v>3.928571428571429</v>
          </cell>
          <cell r="S8">
            <v>568.76</v>
          </cell>
          <cell r="AL8">
            <v>2013</v>
          </cell>
          <cell r="BC8">
            <v>15.2</v>
          </cell>
          <cell r="BG8">
            <v>2012</v>
          </cell>
          <cell r="BQ8">
            <v>2.317073170731707</v>
          </cell>
          <cell r="BT8">
            <v>2012</v>
          </cell>
          <cell r="BV8">
            <v>2013</v>
          </cell>
          <cell r="CB8">
            <v>1.2611036339165547</v>
          </cell>
          <cell r="CX8">
            <v>4.55385</v>
          </cell>
          <cell r="CY8">
            <v>2012</v>
          </cell>
        </row>
        <row r="9">
          <cell r="I9">
            <v>11</v>
          </cell>
          <cell r="M9">
            <v>2013</v>
          </cell>
          <cell r="S9">
            <v>522.2533333333334</v>
          </cell>
          <cell r="AL9">
            <v>2013</v>
          </cell>
          <cell r="BC9">
            <v>13.5</v>
          </cell>
          <cell r="BG9">
            <v>2010</v>
          </cell>
          <cell r="BQ9">
            <v>1.7317073170731707</v>
          </cell>
          <cell r="BT9">
            <v>2012</v>
          </cell>
          <cell r="BV9">
            <v>2013</v>
          </cell>
          <cell r="CB9">
            <v>2.1741176470588237</v>
          </cell>
          <cell r="CX9">
            <v>4.92626</v>
          </cell>
          <cell r="CY9">
            <v>2013</v>
          </cell>
        </row>
        <row r="10">
          <cell r="S10">
            <v>540.345</v>
          </cell>
          <cell r="AL10">
            <v>2013</v>
          </cell>
          <cell r="BC10">
            <v>13.9</v>
          </cell>
          <cell r="BG10">
            <v>2013</v>
          </cell>
          <cell r="BQ10">
            <v>1.829268292682927</v>
          </cell>
          <cell r="BT10">
            <v>2012</v>
          </cell>
          <cell r="BV10">
            <v>2013</v>
          </cell>
          <cell r="CB10">
            <v>2.726153846153846</v>
          </cell>
          <cell r="CX10">
            <v>6.86645</v>
          </cell>
          <cell r="CY10">
            <v>2013</v>
          </cell>
        </row>
        <row r="11">
          <cell r="BC11">
            <v>13.8</v>
          </cell>
          <cell r="BG11">
            <v>2013</v>
          </cell>
          <cell r="CX11">
            <v>12.83727</v>
          </cell>
          <cell r="CY11">
            <v>2010</v>
          </cell>
        </row>
        <row r="12">
          <cell r="I12">
            <v>2.068181818181818</v>
          </cell>
          <cell r="M12">
            <v>2013</v>
          </cell>
          <cell r="S12">
            <v>501.90999999999997</v>
          </cell>
          <cell r="AL12">
            <v>2013</v>
          </cell>
          <cell r="BC12">
            <v>12.3</v>
          </cell>
          <cell r="BG12">
            <v>2012</v>
          </cell>
          <cell r="BV12">
            <v>2013</v>
          </cell>
          <cell r="CB12">
            <v>2.1835748792270535</v>
          </cell>
          <cell r="CX12">
            <v>4.18002</v>
          </cell>
          <cell r="CY12">
            <v>2012</v>
          </cell>
        </row>
        <row r="13">
          <cell r="I13">
            <v>5.297872340425531</v>
          </cell>
          <cell r="M13">
            <v>2013</v>
          </cell>
          <cell r="BC13">
            <v>12.1</v>
          </cell>
          <cell r="BG13">
            <v>2012</v>
          </cell>
          <cell r="BV13">
            <v>2013</v>
          </cell>
          <cell r="CB13">
            <v>4.021505376344086</v>
          </cell>
          <cell r="CX13">
            <v>3.41749</v>
          </cell>
          <cell r="CY13">
            <v>2011</v>
          </cell>
        </row>
        <row r="14">
          <cell r="I14">
            <v>6.578947368421053</v>
          </cell>
          <cell r="M14">
            <v>2006</v>
          </cell>
          <cell r="S14">
            <v>488.505</v>
          </cell>
          <cell r="AL14">
            <v>2013</v>
          </cell>
          <cell r="BV14">
            <v>2006</v>
          </cell>
          <cell r="CB14">
            <v>22.655172413793107</v>
          </cell>
          <cell r="CX14">
            <v>2.84513</v>
          </cell>
          <cell r="CY14">
            <v>2013</v>
          </cell>
        </row>
        <row r="15">
          <cell r="CX15">
            <v>1.07399</v>
          </cell>
          <cell r="CY15">
            <v>1991</v>
          </cell>
        </row>
        <row r="16">
          <cell r="I16">
            <v>6.785714285714286</v>
          </cell>
          <cell r="M16">
            <v>2010</v>
          </cell>
          <cell r="S16">
            <v>479.49</v>
          </cell>
          <cell r="BC16">
            <v>11.1</v>
          </cell>
          <cell r="BG16">
            <v>2013</v>
          </cell>
          <cell r="BV16">
            <v>2010</v>
          </cell>
          <cell r="CB16">
            <v>7.919540229885059</v>
          </cell>
          <cell r="CX16">
            <v>5.85796</v>
          </cell>
          <cell r="CY16">
            <v>2013</v>
          </cell>
        </row>
        <row r="18">
          <cell r="I18">
            <v>5.9375</v>
          </cell>
          <cell r="M18">
            <v>2009</v>
          </cell>
          <cell r="S18">
            <v>470.635</v>
          </cell>
          <cell r="AL18">
            <v>2013</v>
          </cell>
          <cell r="BV18">
            <v>2009</v>
          </cell>
          <cell r="CB18">
            <v>4.255033557046979</v>
          </cell>
          <cell r="CX18">
            <v>4.39413</v>
          </cell>
          <cell r="CY18">
            <v>2010</v>
          </cell>
        </row>
        <row r="19">
          <cell r="S19">
            <v>473.0733333333333</v>
          </cell>
          <cell r="AL19">
            <v>2013</v>
          </cell>
          <cell r="BC19">
            <v>13.3</v>
          </cell>
          <cell r="BG19">
            <v>2012</v>
          </cell>
          <cell r="BV19">
            <v>2013</v>
          </cell>
          <cell r="CB19">
            <v>3.099264705882353</v>
          </cell>
          <cell r="CX19">
            <v>3.29343</v>
          </cell>
          <cell r="CY19">
            <v>2011</v>
          </cell>
        </row>
        <row r="20">
          <cell r="I20">
            <v>4.6521739130434785</v>
          </cell>
          <cell r="M20">
            <v>2013</v>
          </cell>
          <cell r="S20">
            <v>459.81666666666666</v>
          </cell>
          <cell r="AL20">
            <v>2013</v>
          </cell>
          <cell r="BC20">
            <v>11.9</v>
          </cell>
          <cell r="BG20">
            <v>2010</v>
          </cell>
          <cell r="BV20">
            <v>2013</v>
          </cell>
          <cell r="CB20">
            <v>2.5089820359281436</v>
          </cell>
          <cell r="CX20">
            <v>4.96304</v>
          </cell>
          <cell r="CY20">
            <v>2012</v>
          </cell>
        </row>
        <row r="21">
          <cell r="I21">
            <v>11.588235294117647</v>
          </cell>
          <cell r="M21">
            <v>2013</v>
          </cell>
          <cell r="S21">
            <v>511.1233333333334</v>
          </cell>
          <cell r="AL21">
            <v>2013</v>
          </cell>
          <cell r="BC21">
            <v>13.1</v>
          </cell>
          <cell r="BG21">
            <v>2010</v>
          </cell>
          <cell r="BQ21">
            <v>2.5121951219512195</v>
          </cell>
          <cell r="BT21">
            <v>2012</v>
          </cell>
          <cell r="BV21">
            <v>2013</v>
          </cell>
          <cell r="CB21">
            <v>1.5586319218241043</v>
          </cell>
          <cell r="CX21">
            <v>3.27708</v>
          </cell>
          <cell r="CY21">
            <v>2013</v>
          </cell>
        </row>
        <row r="22">
          <cell r="I22">
            <v>3.65</v>
          </cell>
          <cell r="M22">
            <v>2013</v>
          </cell>
          <cell r="S22">
            <v>445.51</v>
          </cell>
          <cell r="AL22">
            <v>2013</v>
          </cell>
          <cell r="BC22">
            <v>13.1</v>
          </cell>
          <cell r="BG22">
            <v>2012</v>
          </cell>
          <cell r="BV22">
            <v>2013</v>
          </cell>
          <cell r="CB22">
            <v>1.653061224489796</v>
          </cell>
          <cell r="CX22">
            <v>3.74224</v>
          </cell>
          <cell r="CY22">
            <v>2013</v>
          </cell>
        </row>
        <row r="23">
          <cell r="I23">
            <v>12.333333333333334</v>
          </cell>
          <cell r="M23">
            <v>2013</v>
          </cell>
          <cell r="S23">
            <v>538.4066666666668</v>
          </cell>
          <cell r="AL23">
            <v>2013</v>
          </cell>
          <cell r="BC23">
            <v>15.5</v>
          </cell>
          <cell r="BG23">
            <v>2010</v>
          </cell>
          <cell r="BQ23">
            <v>2.5365853658536586</v>
          </cell>
          <cell r="BT23">
            <v>2012</v>
          </cell>
          <cell r="BV23">
            <v>2013</v>
          </cell>
          <cell r="CB23">
            <v>5.286764705882353</v>
          </cell>
          <cell r="CX23">
            <v>4.42218</v>
          </cell>
          <cell r="CY23">
            <v>2011</v>
          </cell>
        </row>
        <row r="24">
          <cell r="I24">
            <v>4.166666666666667</v>
          </cell>
          <cell r="M24">
            <v>2013</v>
          </cell>
          <cell r="BC24">
            <v>14.2</v>
          </cell>
          <cell r="BG24">
            <v>2009</v>
          </cell>
          <cell r="BV24">
            <v>2013</v>
          </cell>
          <cell r="CB24">
            <v>1.487001733102253</v>
          </cell>
          <cell r="CX24">
            <v>6.87467</v>
          </cell>
          <cell r="CY24">
            <v>2009</v>
          </cell>
        </row>
      </sheetData>
      <sheetData sheetId="11">
        <row r="5">
          <cell r="D5">
            <v>1801.4170766984569</v>
          </cell>
        </row>
        <row r="6">
          <cell r="D6">
            <v>8306.484866720675</v>
          </cell>
        </row>
        <row r="7">
          <cell r="D7">
            <v>4046.818495462227</v>
          </cell>
        </row>
        <row r="8">
          <cell r="D8">
            <v>1683.4405108556973</v>
          </cell>
        </row>
        <row r="9">
          <cell r="D9">
            <v>3695.2803892082807</v>
          </cell>
        </row>
        <row r="10">
          <cell r="D10">
            <v>2848.2170731757737</v>
          </cell>
        </row>
        <row r="11">
          <cell r="D11">
            <v>2626.0764240452504</v>
          </cell>
        </row>
        <row r="12">
          <cell r="D12">
            <v>4406.414500866789</v>
          </cell>
        </row>
        <row r="13">
          <cell r="D13">
            <v>7397.787830133202</v>
          </cell>
        </row>
        <row r="14">
          <cell r="D14">
            <v>16460.28653295129</v>
          </cell>
        </row>
        <row r="16">
          <cell r="D16">
            <v>12197.596301595746</v>
          </cell>
        </row>
        <row r="17">
          <cell r="D17">
            <v>3845.433824541677</v>
          </cell>
        </row>
        <row r="18">
          <cell r="D18">
            <v>6434.0902996841105</v>
          </cell>
        </row>
        <row r="19">
          <cell r="D19">
            <v>3338.119752652993</v>
          </cell>
        </row>
        <row r="20">
          <cell r="D20">
            <v>4079.0055831345408</v>
          </cell>
        </row>
        <row r="21">
          <cell r="D21">
            <v>1018.8752479132619</v>
          </cell>
        </row>
        <row r="22">
          <cell r="D22">
            <v>1012.5735664882608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erwp.cepal.org/sisgen/ConsultaIntegrada.asp?idIndicador=2268&amp;idioma=e" TargetMode="External" /><Relationship Id="rId2" Type="http://schemas.openxmlformats.org/officeDocument/2006/relationships/hyperlink" Target="http://interwp.cepal.org/sisgen/ConsultaIntegrada.asp?idIndicador=2192&amp;idioma=e" TargetMode="External" /><Relationship Id="rId3" Type="http://schemas.openxmlformats.org/officeDocument/2006/relationships/hyperlink" Target="http://interwp.cepal.org/sisgen/ConsultaIntegrada.asp?idIndicador=2268&amp;idioma=e" TargetMode="External" /><Relationship Id="rId4" Type="http://schemas.openxmlformats.org/officeDocument/2006/relationships/hyperlink" Target="http://www.latinobarometro.org/latContents.jsp" TargetMode="External" /><Relationship Id="rId5" Type="http://schemas.openxmlformats.org/officeDocument/2006/relationships/hyperlink" Target="http://interwp.cepal.org/sisgen/ConsultaIntegrada.asp?idIndicador=249&amp;idioma=e" TargetMode="External" /><Relationship Id="rId6" Type="http://schemas.openxmlformats.org/officeDocument/2006/relationships/hyperlink" Target="http://interwp.cepal.org/sisgen/ConsultaIntegrada.asp?idIndicador=284&amp;idioma=e" TargetMode="External" /><Relationship Id="rId7" Type="http://schemas.openxmlformats.org/officeDocument/2006/relationships/hyperlink" Target="http://interwp.cepal.org/sisgen/ConsultaIntegrada.asp?idIndicador=821&amp;idioma=e" TargetMode="External" /><Relationship Id="rId8" Type="http://schemas.openxmlformats.org/officeDocument/2006/relationships/hyperlink" Target="http://interwp.cepal.org/sisgen/ConsultaIntegrada.asp?idIndicador=533&amp;idioma=e" TargetMode="External" /><Relationship Id="rId9" Type="http://schemas.openxmlformats.org/officeDocument/2006/relationships/hyperlink" Target="http://interwp.cepal.org/sisgen/ConsultaIntegrada.asp?idIndicador=41&amp;idioma=e" TargetMode="External" /><Relationship Id="rId10" Type="http://schemas.openxmlformats.org/officeDocument/2006/relationships/hyperlink" Target="http://interwp.cepal.org/sisgen/ConsultaIntegrada.asp?idIndicador=460&amp;idioma=e" TargetMode="External" /><Relationship Id="rId11" Type="http://schemas.openxmlformats.org/officeDocument/2006/relationships/hyperlink" Target="http://www.ilo.org/wcmsp5/groups/public/---americas/---ro-lima/documents/publication/wcms_325664.pdf" TargetMode="External" /><Relationship Id="rId12" Type="http://schemas.openxmlformats.org/officeDocument/2006/relationships/hyperlink" Target="http://www.ilo.org/wcmsp5/groups/public/---americas/---ro-lima/documents/publication/wcms_325664.pdf" TargetMode="External" /><Relationship Id="rId13" Type="http://schemas.openxmlformats.org/officeDocument/2006/relationships/hyperlink" Target="http://www.ilo.org/wcmsp5/groups/public/---americas/---ro-lima/documents/publication/wcms_325664.pdf" TargetMode="External" /><Relationship Id="rId14" Type="http://schemas.openxmlformats.org/officeDocument/2006/relationships/hyperlink" Target="http://www.asocamerlat.org/CEPAL_PanoramaSocial2013_AmericaLatina_diciembre2013.pdf" TargetMode="External" /><Relationship Id="rId15" Type="http://schemas.openxmlformats.org/officeDocument/2006/relationships/hyperlink" Target="http://data.worldbank.org/indicator/SL.EMP.VULN.FE.ZS/countries" TargetMode="External" /><Relationship Id="rId16" Type="http://schemas.openxmlformats.org/officeDocument/2006/relationships/hyperlink" Target="http://interwp.cepal.org/sisgen/ConsultaIntegrada.asp?idIndicador=127&amp;idioma=e" TargetMode="External" /><Relationship Id="rId17" Type="http://schemas.openxmlformats.org/officeDocument/2006/relationships/hyperlink" Target="http://interwp.cepal.org/sisgen/ConsultaIntegrada.asp?idIndicador=2187&amp;idioma=e" TargetMode="External" /><Relationship Id="rId18" Type="http://schemas.openxmlformats.org/officeDocument/2006/relationships/hyperlink" Target="http://interwp.cepal.org/sisgen/ConsultaIntegrada.asp?idIndicador=1694&amp;idioma=e" TargetMode="External" /><Relationship Id="rId19" Type="http://schemas.openxmlformats.org/officeDocument/2006/relationships/hyperlink" Target="http://interwp.cepal.org/sisgen/ConsultaIntegrada.asp?idIndicador=178&amp;idioma=e" TargetMode="External" /><Relationship Id="rId20" Type="http://schemas.openxmlformats.org/officeDocument/2006/relationships/hyperlink" Target="http://www.ilo.org/ilostat/faces/oracle/webcenter/portalapp/pagehierarchy/Page131.jspx?_afrLoop=220103057974015&amp;clean=true" TargetMode="External" /><Relationship Id="rId21" Type="http://schemas.openxmlformats.org/officeDocument/2006/relationships/hyperlink" Target="http://interwp.cepal.org/sisgen/ConsultaIntegrada.asp?idIndicador=1694&amp;idioma=e" TargetMode="Externa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4"/>
  <sheetViews>
    <sheetView zoomScale="70" zoomScaleNormal="70" zoomScalePageLayoutView="0" workbookViewId="0" topLeftCell="A58">
      <selection activeCell="B8" sqref="B8"/>
    </sheetView>
  </sheetViews>
  <sheetFormatPr defaultColWidth="9.140625" defaultRowHeight="15"/>
  <cols>
    <col min="1" max="1" width="43.28125" style="13" customWidth="1"/>
    <col min="2" max="2" width="57.57421875" style="14" customWidth="1"/>
    <col min="3" max="3" width="18.421875" style="15" customWidth="1"/>
    <col min="4" max="4" width="25.421875" style="15" customWidth="1"/>
    <col min="5" max="5" width="66.7109375" style="16" customWidth="1"/>
    <col min="6" max="16384" width="9.140625" style="7" customWidth="1"/>
  </cols>
  <sheetData>
    <row r="1" spans="1:5" ht="26.25">
      <c r="A1" s="66" t="s">
        <v>90</v>
      </c>
      <c r="B1" s="67" t="s">
        <v>65</v>
      </c>
      <c r="C1" s="68" t="s">
        <v>66</v>
      </c>
      <c r="D1" s="67" t="s">
        <v>3</v>
      </c>
      <c r="E1" s="69" t="s">
        <v>67</v>
      </c>
    </row>
    <row r="2" spans="1:5" ht="21">
      <c r="A2" s="170" t="s">
        <v>68</v>
      </c>
      <c r="B2" s="171"/>
      <c r="C2" s="171"/>
      <c r="D2" s="171"/>
      <c r="E2" s="172"/>
    </row>
    <row r="3" spans="1:5" ht="84">
      <c r="A3" s="8" t="s">
        <v>107</v>
      </c>
      <c r="B3" s="8" t="s">
        <v>104</v>
      </c>
      <c r="C3" s="12">
        <v>2013</v>
      </c>
      <c r="D3" s="22" t="s">
        <v>6</v>
      </c>
      <c r="E3" s="21" t="s">
        <v>7</v>
      </c>
    </row>
    <row r="4" spans="1:5" ht="84">
      <c r="A4" s="8" t="s">
        <v>69</v>
      </c>
      <c r="B4" s="8" t="s">
        <v>105</v>
      </c>
      <c r="C4" s="12">
        <v>2013</v>
      </c>
      <c r="D4" s="22" t="s">
        <v>6</v>
      </c>
      <c r="E4" s="21" t="s">
        <v>7</v>
      </c>
    </row>
    <row r="5" spans="1:5" ht="168">
      <c r="A5" s="8" t="s">
        <v>106</v>
      </c>
      <c r="B5" s="8" t="s">
        <v>136</v>
      </c>
      <c r="C5" s="12">
        <v>2012</v>
      </c>
      <c r="D5" s="22" t="s">
        <v>8</v>
      </c>
      <c r="E5" s="21" t="s">
        <v>87</v>
      </c>
    </row>
    <row r="6" spans="1:5" ht="105">
      <c r="A6" s="8" t="s">
        <v>108</v>
      </c>
      <c r="B6" s="8" t="s">
        <v>137</v>
      </c>
      <c r="C6" s="12">
        <v>2012</v>
      </c>
      <c r="D6" s="22" t="s">
        <v>88</v>
      </c>
      <c r="E6" s="21" t="s">
        <v>89</v>
      </c>
    </row>
    <row r="7" spans="1:5" ht="21">
      <c r="A7" s="170" t="s">
        <v>213</v>
      </c>
      <c r="B7" s="171"/>
      <c r="C7" s="171"/>
      <c r="D7" s="171"/>
      <c r="E7" s="172"/>
    </row>
    <row r="8" spans="1:5" ht="147">
      <c r="A8" s="45" t="s">
        <v>187</v>
      </c>
      <c r="B8" s="8" t="s">
        <v>138</v>
      </c>
      <c r="C8" s="12">
        <v>2013</v>
      </c>
      <c r="D8" s="22" t="s">
        <v>6</v>
      </c>
      <c r="E8" s="11" t="s">
        <v>110</v>
      </c>
    </row>
    <row r="9" spans="1:5" ht="126">
      <c r="A9" s="8" t="s">
        <v>109</v>
      </c>
      <c r="B9" s="8" t="s">
        <v>139</v>
      </c>
      <c r="C9" s="12">
        <v>2013</v>
      </c>
      <c r="D9" s="22" t="s">
        <v>6</v>
      </c>
      <c r="E9" s="11" t="s">
        <v>10</v>
      </c>
    </row>
    <row r="10" spans="1:5" ht="126">
      <c r="A10" s="8" t="s">
        <v>111</v>
      </c>
      <c r="B10" s="8" t="s">
        <v>140</v>
      </c>
      <c r="C10" s="12">
        <v>2013</v>
      </c>
      <c r="D10" s="22" t="s">
        <v>6</v>
      </c>
      <c r="E10" s="11" t="s">
        <v>11</v>
      </c>
    </row>
    <row r="11" spans="1:5" ht="164.25" customHeight="1">
      <c r="A11" s="148" t="s">
        <v>184</v>
      </c>
      <c r="B11" s="8" t="s">
        <v>176</v>
      </c>
      <c r="C11" s="12">
        <v>2013</v>
      </c>
      <c r="D11" s="22" t="s">
        <v>175</v>
      </c>
      <c r="E11" s="11" t="s">
        <v>174</v>
      </c>
    </row>
    <row r="12" spans="1:5" ht="21">
      <c r="A12" s="170" t="s">
        <v>212</v>
      </c>
      <c r="B12" s="171"/>
      <c r="C12" s="171"/>
      <c r="D12" s="171"/>
      <c r="E12" s="172"/>
    </row>
    <row r="13" spans="1:5" ht="63">
      <c r="A13" s="8" t="s">
        <v>70</v>
      </c>
      <c r="B13" s="8" t="s">
        <v>188</v>
      </c>
      <c r="C13" s="12">
        <v>2014</v>
      </c>
      <c r="D13" s="22" t="s">
        <v>12</v>
      </c>
      <c r="E13" s="21" t="s">
        <v>91</v>
      </c>
    </row>
    <row r="14" spans="1:5" ht="63">
      <c r="A14" s="8" t="s">
        <v>112</v>
      </c>
      <c r="B14" s="8" t="s">
        <v>141</v>
      </c>
      <c r="C14" s="12">
        <v>2014</v>
      </c>
      <c r="D14" s="22" t="s">
        <v>12</v>
      </c>
      <c r="E14" s="21" t="s">
        <v>91</v>
      </c>
    </row>
    <row r="15" spans="1:5" ht="48" customHeight="1">
      <c r="A15" s="8" t="s">
        <v>71</v>
      </c>
      <c r="B15" s="8" t="s">
        <v>93</v>
      </c>
      <c r="C15" s="12">
        <v>2013</v>
      </c>
      <c r="D15" s="22" t="s">
        <v>13</v>
      </c>
      <c r="E15" s="21" t="s">
        <v>14</v>
      </c>
    </row>
    <row r="16" spans="1:5" ht="66" customHeight="1">
      <c r="A16" s="8" t="s">
        <v>72</v>
      </c>
      <c r="B16" s="8" t="s">
        <v>189</v>
      </c>
      <c r="C16" s="12">
        <v>2013</v>
      </c>
      <c r="D16" s="22" t="s">
        <v>13</v>
      </c>
      <c r="E16" s="43" t="s">
        <v>14</v>
      </c>
    </row>
    <row r="17" spans="1:6" ht="66" customHeight="1">
      <c r="A17" s="23" t="s">
        <v>171</v>
      </c>
      <c r="B17" s="23" t="s">
        <v>145</v>
      </c>
      <c r="C17" s="25">
        <v>213</v>
      </c>
      <c r="D17" s="26" t="s">
        <v>13</v>
      </c>
      <c r="E17" s="64" t="s">
        <v>14</v>
      </c>
      <c r="F17" s="24"/>
    </row>
    <row r="18" spans="1:5" ht="42">
      <c r="A18" s="8" t="s">
        <v>73</v>
      </c>
      <c r="B18" s="8" t="s">
        <v>142</v>
      </c>
      <c r="C18" s="12">
        <v>2013</v>
      </c>
      <c r="D18" s="22" t="s">
        <v>13</v>
      </c>
      <c r="E18" s="63" t="s">
        <v>14</v>
      </c>
    </row>
    <row r="19" spans="1:5" ht="21">
      <c r="A19" s="170" t="s">
        <v>74</v>
      </c>
      <c r="B19" s="171"/>
      <c r="C19" s="171"/>
      <c r="D19" s="171"/>
      <c r="E19" s="172"/>
    </row>
    <row r="20" spans="1:5" ht="88.5" customHeight="1">
      <c r="A20" s="8" t="s">
        <v>113</v>
      </c>
      <c r="B20" s="8" t="s">
        <v>143</v>
      </c>
      <c r="C20" s="12" t="s">
        <v>114</v>
      </c>
      <c r="D20" s="22" t="s">
        <v>6</v>
      </c>
      <c r="E20" s="61" t="s">
        <v>17</v>
      </c>
    </row>
    <row r="21" spans="1:5" ht="42">
      <c r="A21" s="8" t="s">
        <v>147</v>
      </c>
      <c r="B21" s="8" t="s">
        <v>144</v>
      </c>
      <c r="C21" s="9">
        <v>2013</v>
      </c>
      <c r="D21" s="22" t="s">
        <v>6</v>
      </c>
      <c r="E21" s="63" t="s">
        <v>18</v>
      </c>
    </row>
    <row r="22" spans="1:5" ht="42">
      <c r="A22" s="8" t="s">
        <v>190</v>
      </c>
      <c r="B22" s="8" t="s">
        <v>75</v>
      </c>
      <c r="C22" s="9">
        <v>2013</v>
      </c>
      <c r="D22" s="22" t="s">
        <v>6</v>
      </c>
      <c r="E22" s="61" t="s">
        <v>19</v>
      </c>
    </row>
    <row r="23" spans="1:5" ht="75" customHeight="1">
      <c r="A23" s="8" t="s">
        <v>115</v>
      </c>
      <c r="B23" s="8" t="s">
        <v>146</v>
      </c>
      <c r="C23" s="12">
        <v>2013</v>
      </c>
      <c r="D23" s="22" t="s">
        <v>6</v>
      </c>
      <c r="E23" s="63" t="s">
        <v>20</v>
      </c>
    </row>
    <row r="24" spans="1:5" ht="21">
      <c r="A24" s="170" t="s">
        <v>76</v>
      </c>
      <c r="B24" s="171"/>
      <c r="C24" s="171"/>
      <c r="D24" s="171"/>
      <c r="E24" s="172"/>
    </row>
    <row r="25" spans="1:5" ht="42">
      <c r="A25" s="8" t="s">
        <v>148</v>
      </c>
      <c r="B25" s="8" t="s">
        <v>77</v>
      </c>
      <c r="C25" s="12">
        <v>2013</v>
      </c>
      <c r="D25" s="22" t="s">
        <v>6</v>
      </c>
      <c r="E25" s="63" t="s">
        <v>18</v>
      </c>
    </row>
    <row r="26" spans="1:6" ht="63">
      <c r="A26" s="23" t="s">
        <v>135</v>
      </c>
      <c r="B26" s="23" t="s">
        <v>191</v>
      </c>
      <c r="C26" s="25">
        <v>2013</v>
      </c>
      <c r="D26" s="26" t="s">
        <v>9</v>
      </c>
      <c r="E26" s="64" t="s">
        <v>22</v>
      </c>
      <c r="F26" s="24"/>
    </row>
    <row r="27" spans="1:5" ht="105">
      <c r="A27" s="8" t="s">
        <v>116</v>
      </c>
      <c r="B27" s="8" t="s">
        <v>117</v>
      </c>
      <c r="C27" s="12" t="s">
        <v>118</v>
      </c>
      <c r="D27" s="22" t="s">
        <v>6</v>
      </c>
      <c r="E27" s="61" t="s">
        <v>23</v>
      </c>
    </row>
    <row r="28" spans="1:5" ht="63">
      <c r="A28" s="8" t="s">
        <v>121</v>
      </c>
      <c r="B28" s="8" t="s">
        <v>120</v>
      </c>
      <c r="C28" s="12">
        <v>2013</v>
      </c>
      <c r="D28" s="22" t="s">
        <v>6</v>
      </c>
      <c r="E28" s="61" t="s">
        <v>119</v>
      </c>
    </row>
    <row r="29" spans="1:5" ht="105">
      <c r="A29" s="8" t="s">
        <v>122</v>
      </c>
      <c r="B29" s="8" t="s">
        <v>123</v>
      </c>
      <c r="C29" s="12">
        <v>2013</v>
      </c>
      <c r="D29" s="22" t="s">
        <v>6</v>
      </c>
      <c r="E29" s="61" t="s">
        <v>24</v>
      </c>
    </row>
    <row r="30" spans="1:5" ht="21">
      <c r="A30" s="170" t="s">
        <v>207</v>
      </c>
      <c r="B30" s="171"/>
      <c r="C30" s="171"/>
      <c r="D30" s="171"/>
      <c r="E30" s="172"/>
    </row>
    <row r="31" spans="1:5" ht="42">
      <c r="A31" s="8" t="s">
        <v>192</v>
      </c>
      <c r="B31" s="8" t="s">
        <v>149</v>
      </c>
      <c r="C31" s="9">
        <v>2013</v>
      </c>
      <c r="D31" s="10" t="s">
        <v>6</v>
      </c>
      <c r="E31" s="61" t="s">
        <v>26</v>
      </c>
    </row>
    <row r="32" spans="1:6" ht="126">
      <c r="A32" s="23" t="s">
        <v>150</v>
      </c>
      <c r="B32" s="23" t="s">
        <v>193</v>
      </c>
      <c r="C32" s="25" t="s">
        <v>5</v>
      </c>
      <c r="D32" s="26" t="s">
        <v>6</v>
      </c>
      <c r="E32" s="53" t="s">
        <v>94</v>
      </c>
      <c r="F32" s="24"/>
    </row>
    <row r="33" spans="1:5" ht="105">
      <c r="A33" s="8" t="s">
        <v>124</v>
      </c>
      <c r="B33" s="8" t="s">
        <v>185</v>
      </c>
      <c r="C33" s="12">
        <v>2013</v>
      </c>
      <c r="D33" s="22" t="s">
        <v>28</v>
      </c>
      <c r="E33" s="63" t="s">
        <v>29</v>
      </c>
    </row>
    <row r="34" spans="1:5" ht="147">
      <c r="A34" s="23" t="s">
        <v>151</v>
      </c>
      <c r="B34" s="23" t="s">
        <v>152</v>
      </c>
      <c r="C34" s="25">
        <v>2012</v>
      </c>
      <c r="D34" s="26" t="s">
        <v>6</v>
      </c>
      <c r="E34" s="53" t="s">
        <v>94</v>
      </c>
    </row>
    <row r="35" spans="1:5" ht="197.25" customHeight="1">
      <c r="A35" s="23" t="s">
        <v>103</v>
      </c>
      <c r="B35" s="23" t="s">
        <v>153</v>
      </c>
      <c r="C35" s="25">
        <v>2012</v>
      </c>
      <c r="D35" s="26" t="s">
        <v>6</v>
      </c>
      <c r="E35" s="44" t="s">
        <v>206</v>
      </c>
    </row>
    <row r="36" spans="1:5" ht="84">
      <c r="A36" s="45" t="s">
        <v>79</v>
      </c>
      <c r="B36" s="8" t="s">
        <v>80</v>
      </c>
      <c r="C36" s="12">
        <v>2011</v>
      </c>
      <c r="D36" s="22" t="s">
        <v>28</v>
      </c>
      <c r="E36" s="63" t="s">
        <v>31</v>
      </c>
    </row>
    <row r="37" spans="1:5" ht="21">
      <c r="A37" s="170" t="s">
        <v>81</v>
      </c>
      <c r="B37" s="171"/>
      <c r="C37" s="171"/>
      <c r="D37" s="171"/>
      <c r="E37" s="172"/>
    </row>
    <row r="38" spans="1:6" ht="147">
      <c r="A38" s="23" t="s">
        <v>154</v>
      </c>
      <c r="B38" s="23" t="s">
        <v>194</v>
      </c>
      <c r="C38" s="25" t="s">
        <v>5</v>
      </c>
      <c r="D38" s="26" t="s">
        <v>6</v>
      </c>
      <c r="E38" s="62" t="s">
        <v>94</v>
      </c>
      <c r="F38" s="24"/>
    </row>
    <row r="39" spans="1:6" ht="168">
      <c r="A39" s="23" t="s">
        <v>95</v>
      </c>
      <c r="B39" s="23" t="s">
        <v>195</v>
      </c>
      <c r="C39" s="25" t="s">
        <v>5</v>
      </c>
      <c r="D39" s="26" t="s">
        <v>6</v>
      </c>
      <c r="E39" s="62" t="s">
        <v>94</v>
      </c>
      <c r="F39" s="24"/>
    </row>
    <row r="40" spans="1:6" ht="168">
      <c r="A40" s="23" t="s">
        <v>155</v>
      </c>
      <c r="B40" s="23" t="s">
        <v>196</v>
      </c>
      <c r="C40" s="25" t="s">
        <v>5</v>
      </c>
      <c r="D40" s="26" t="s">
        <v>6</v>
      </c>
      <c r="E40" s="62" t="s">
        <v>94</v>
      </c>
      <c r="F40" s="24"/>
    </row>
    <row r="41" spans="1:6" ht="77.25" customHeight="1">
      <c r="A41" s="23" t="s">
        <v>64</v>
      </c>
      <c r="B41" s="23" t="s">
        <v>156</v>
      </c>
      <c r="C41" s="25" t="s">
        <v>82</v>
      </c>
      <c r="D41" s="26" t="s">
        <v>33</v>
      </c>
      <c r="E41" s="62" t="s">
        <v>83</v>
      </c>
      <c r="F41" s="24"/>
    </row>
    <row r="42" spans="1:5" ht="105">
      <c r="A42" s="8" t="s">
        <v>157</v>
      </c>
      <c r="B42" s="45" t="s">
        <v>158</v>
      </c>
      <c r="C42" s="12">
        <v>2011</v>
      </c>
      <c r="D42" s="22" t="s">
        <v>33</v>
      </c>
      <c r="E42" s="61" t="s">
        <v>34</v>
      </c>
    </row>
    <row r="43" spans="1:5" ht="21">
      <c r="A43" s="170" t="s">
        <v>208</v>
      </c>
      <c r="B43" s="171"/>
      <c r="C43" s="171"/>
      <c r="D43" s="171"/>
      <c r="E43" s="172"/>
    </row>
    <row r="44" spans="1:5" ht="126">
      <c r="A44" s="8" t="s">
        <v>159</v>
      </c>
      <c r="B44" s="8" t="s">
        <v>160</v>
      </c>
      <c r="C44" s="12">
        <v>2013</v>
      </c>
      <c r="D44" s="22" t="s">
        <v>33</v>
      </c>
      <c r="E44" s="11" t="s">
        <v>34</v>
      </c>
    </row>
    <row r="45" spans="1:5" ht="63">
      <c r="A45" s="8" t="s">
        <v>161</v>
      </c>
      <c r="B45" s="8" t="s">
        <v>162</v>
      </c>
      <c r="C45" s="12">
        <v>2013</v>
      </c>
      <c r="D45" s="22" t="s">
        <v>33</v>
      </c>
      <c r="E45" s="11" t="s">
        <v>34</v>
      </c>
    </row>
    <row r="46" spans="1:5" ht="63">
      <c r="A46" s="8" t="s">
        <v>197</v>
      </c>
      <c r="B46" s="8" t="s">
        <v>163</v>
      </c>
      <c r="C46" s="12">
        <v>2010</v>
      </c>
      <c r="D46" s="22" t="s">
        <v>6</v>
      </c>
      <c r="E46" s="11" t="s">
        <v>36</v>
      </c>
    </row>
    <row r="47" spans="1:5" ht="21">
      <c r="A47" s="170" t="s">
        <v>209</v>
      </c>
      <c r="B47" s="171"/>
      <c r="C47" s="171"/>
      <c r="D47" s="171"/>
      <c r="E47" s="172"/>
    </row>
    <row r="48" spans="1:5" s="24" customFormat="1" ht="105">
      <c r="A48" s="8" t="s">
        <v>198</v>
      </c>
      <c r="B48" s="8" t="s">
        <v>164</v>
      </c>
      <c r="C48" s="12">
        <v>2013</v>
      </c>
      <c r="D48" s="22" t="s">
        <v>6</v>
      </c>
      <c r="E48" s="61" t="s">
        <v>40</v>
      </c>
    </row>
    <row r="49" spans="1:5" s="24" customFormat="1" ht="126">
      <c r="A49" s="8" t="s">
        <v>199</v>
      </c>
      <c r="B49" s="8" t="s">
        <v>165</v>
      </c>
      <c r="C49" s="12">
        <v>2013</v>
      </c>
      <c r="D49" s="22" t="s">
        <v>6</v>
      </c>
      <c r="E49" s="61" t="s">
        <v>40</v>
      </c>
    </row>
    <row r="50" spans="1:5" s="24" customFormat="1" ht="105">
      <c r="A50" s="8" t="s">
        <v>126</v>
      </c>
      <c r="B50" s="8" t="s">
        <v>200</v>
      </c>
      <c r="C50" s="12" t="s">
        <v>127</v>
      </c>
      <c r="D50" s="22" t="s">
        <v>6</v>
      </c>
      <c r="E50" s="62" t="s">
        <v>94</v>
      </c>
    </row>
    <row r="51" spans="1:5" s="24" customFormat="1" ht="105">
      <c r="A51" s="8" t="s">
        <v>166</v>
      </c>
      <c r="B51" s="8" t="s">
        <v>201</v>
      </c>
      <c r="C51" s="12">
        <v>2014</v>
      </c>
      <c r="D51" s="22" t="s">
        <v>6</v>
      </c>
      <c r="E51" s="61" t="s">
        <v>41</v>
      </c>
    </row>
    <row r="52" spans="1:5" s="24" customFormat="1" ht="105">
      <c r="A52" s="8" t="s">
        <v>167</v>
      </c>
      <c r="B52" s="8" t="s">
        <v>84</v>
      </c>
      <c r="C52" s="12">
        <v>2010</v>
      </c>
      <c r="D52" s="22" t="s">
        <v>6</v>
      </c>
      <c r="E52" s="61" t="s">
        <v>39</v>
      </c>
    </row>
    <row r="53" spans="1:5" s="24" customFormat="1" ht="126">
      <c r="A53" s="8" t="s">
        <v>125</v>
      </c>
      <c r="B53" s="8" t="s">
        <v>168</v>
      </c>
      <c r="C53" s="12">
        <v>2013</v>
      </c>
      <c r="D53" s="22" t="s">
        <v>6</v>
      </c>
      <c r="E53" s="61" t="s">
        <v>27</v>
      </c>
    </row>
    <row r="54" spans="1:5" ht="147">
      <c r="A54" s="51" t="s">
        <v>169</v>
      </c>
      <c r="B54" s="52" t="s">
        <v>202</v>
      </c>
      <c r="C54" s="12">
        <v>2013</v>
      </c>
      <c r="D54" s="12" t="s">
        <v>28</v>
      </c>
      <c r="E54" s="63" t="s">
        <v>102</v>
      </c>
    </row>
    <row r="55" spans="1:5" ht="109.5" customHeight="1">
      <c r="A55" s="8" t="s">
        <v>98</v>
      </c>
      <c r="B55" s="8" t="s">
        <v>170</v>
      </c>
      <c r="C55" s="12">
        <v>2013</v>
      </c>
      <c r="D55" s="22" t="s">
        <v>6</v>
      </c>
      <c r="E55" s="61" t="s">
        <v>38</v>
      </c>
    </row>
    <row r="56" spans="1:5" ht="105">
      <c r="A56" s="8" t="s">
        <v>96</v>
      </c>
      <c r="B56" s="8" t="s">
        <v>97</v>
      </c>
      <c r="C56" s="12">
        <v>2013</v>
      </c>
      <c r="D56" s="22" t="s">
        <v>9</v>
      </c>
      <c r="E56" s="61" t="s">
        <v>37</v>
      </c>
    </row>
    <row r="57" spans="1:5" ht="84">
      <c r="A57" s="8" t="s">
        <v>203</v>
      </c>
      <c r="B57" s="8" t="s">
        <v>99</v>
      </c>
      <c r="C57" s="12" t="s">
        <v>85</v>
      </c>
      <c r="D57" s="22" t="s">
        <v>6</v>
      </c>
      <c r="E57" s="61" t="s">
        <v>86</v>
      </c>
    </row>
    <row r="58" spans="1:5" ht="147">
      <c r="A58" s="49" t="s">
        <v>204</v>
      </c>
      <c r="B58" s="50" t="s">
        <v>205</v>
      </c>
      <c r="C58" s="25" t="s">
        <v>5</v>
      </c>
      <c r="D58" s="26" t="s">
        <v>6</v>
      </c>
      <c r="E58" s="62" t="s">
        <v>78</v>
      </c>
    </row>
    <row r="59" spans="1:5" ht="105">
      <c r="A59" s="8" t="s">
        <v>180</v>
      </c>
      <c r="B59" s="8" t="s">
        <v>181</v>
      </c>
      <c r="C59" s="12">
        <v>2012</v>
      </c>
      <c r="D59" s="22" t="s">
        <v>28</v>
      </c>
      <c r="E59" s="61" t="s">
        <v>101</v>
      </c>
    </row>
    <row r="60" spans="1:5" ht="21">
      <c r="A60" s="7"/>
      <c r="B60" s="7"/>
      <c r="C60" s="7"/>
      <c r="D60" s="7"/>
      <c r="E60" s="7"/>
    </row>
    <row r="61" spans="1:5" ht="21">
      <c r="A61" s="7"/>
      <c r="B61" s="7"/>
      <c r="C61" s="7"/>
      <c r="D61" s="7"/>
      <c r="E61" s="7"/>
    </row>
    <row r="62" spans="1:5" ht="21">
      <c r="A62" s="7"/>
      <c r="B62" s="7"/>
      <c r="C62" s="7"/>
      <c r="D62" s="7"/>
      <c r="E62" s="7"/>
    </row>
    <row r="63" spans="1:6" ht="21">
      <c r="A63" s="7"/>
      <c r="B63" s="7"/>
      <c r="C63" s="7"/>
      <c r="D63" s="7"/>
      <c r="E63" s="7"/>
      <c r="F63" s="24"/>
    </row>
    <row r="64" spans="1:5" ht="21">
      <c r="A64" s="7"/>
      <c r="B64" s="7"/>
      <c r="C64" s="7"/>
      <c r="D64" s="7"/>
      <c r="E64" s="7"/>
    </row>
  </sheetData>
  <sheetProtection/>
  <mergeCells count="9">
    <mergeCell ref="A37:E37"/>
    <mergeCell ref="A43:E43"/>
    <mergeCell ref="A47:E47"/>
    <mergeCell ref="A2:E2"/>
    <mergeCell ref="A7:E7"/>
    <mergeCell ref="A12:E12"/>
    <mergeCell ref="A19:E19"/>
    <mergeCell ref="A24:E24"/>
    <mergeCell ref="A30:E30"/>
  </mergeCells>
  <hyperlinks>
    <hyperlink ref="E3" r:id="rId1" display="http://interwp.cepal.org/sisgen/ConsultaIntegrada.asp?idIndicador=2268&amp;idioma=e"/>
    <hyperlink ref="E22" r:id="rId2" display="http://interwp.cepal.org/sisgen/ConsultaIntegrada.asp?idIndicador=2192&amp;idioma=e"/>
    <hyperlink ref="E4" r:id="rId3" display="http://interwp.cepal.org/sisgen/ConsultaIntegrada.asp?idIndicador=2268&amp;idioma=e"/>
    <hyperlink ref="E15" r:id="rId4" display="http://www.latinobarometro.org/latContents.jsp"/>
    <hyperlink ref="E9" r:id="rId5" display="http://interwp.cepal.org/sisgen/ConsultaIntegrada.asp?idIndicador=249&amp;idioma=e"/>
    <hyperlink ref="E10" r:id="rId6" display="http://interwp.cepal.org/sisgen/ConsultaIntegrada.asp?idIndicador=284&amp;idioma=e"/>
    <hyperlink ref="E20" r:id="rId7" display="http://interwp.cepal.org/sisgen/ConsultaIntegrada.asp?idIndicador=821&amp;idioma=e"/>
    <hyperlink ref="E27" r:id="rId8" display="http://interwp.cepal.org/sisgen/ConsultaIntegrada.asp?idIndicador=533&amp;idioma=e"/>
    <hyperlink ref="E29" r:id="rId9" display="http://interwp.cepal.org/sisgen/ConsultaIntegrada.asp?idIndicador=41&amp;idioma=e"/>
    <hyperlink ref="E31" r:id="rId10" display="http://interwp.cepal.org/sisgen/ConsultaIntegrada.asp?idIndicador=460&amp;idioma=e"/>
    <hyperlink ref="E42" r:id="rId11" display="http://www.ilo.org/wcmsp5/groups/public/---americas/---ro-lima/documents/publication/wcms_325664.pdf"/>
    <hyperlink ref="E44" r:id="rId12" display="http://www.ilo.org/wcmsp5/groups/public/---americas/---ro-lima/documents/publication/wcms_325664.pdf"/>
    <hyperlink ref="E45" r:id="rId13" display="http://www.ilo.org/wcmsp5/groups/public/---americas/---ro-lima/documents/publication/wcms_325664.pdf"/>
    <hyperlink ref="E46" r:id="rId14" display="http://www.asocamerlat.org/CEPAL_PanoramaSocial2013_AmericaLatina_diciembre2013.pdf"/>
    <hyperlink ref="E56" r:id="rId15" display="http://data.worldbank.org/indicator/SL.EMP.VULN.FE.ZS/countries"/>
    <hyperlink ref="E55" r:id="rId16" display="http://interwp.cepal.org/sisgen/ConsultaIntegrada.asp?idIndicador=127&amp;idioma=e"/>
    <hyperlink ref="E52" r:id="rId17" display="http://interwp.cepal.org/sisgen/ConsultaIntegrada.asp?idIndicador=2187&amp;idioma=e"/>
    <hyperlink ref="E49" r:id="rId18" display="http://interwp.cepal.org/sisgen/ConsultaIntegrada.asp?idIndicador=1694&amp;idioma=e"/>
    <hyperlink ref="E51" r:id="rId19" display="http://interwp.cepal.org/sisgen/ConsultaIntegrada.asp?idIndicador=178&amp;idioma=e"/>
    <hyperlink ref="E41" r:id="rId20" display="http://www.ilo.org/ilostat/faces/oracle/webcenter/portalapp/pagehierarchy/Page131.jspx?_afrLoop=220103057974015&amp;clean=true"/>
    <hyperlink ref="E48" r:id="rId21" display="http://interwp.cepal.org/sisgen/ConsultaIntegrada.asp?idIndicador=1694&amp;idioma=e"/>
  </hyperlinks>
  <printOptions/>
  <pageMargins left="0.7" right="0.7" top="0.75" bottom="0.75" header="0.3" footer="0.3"/>
  <pageSetup horizontalDpi="1200" verticalDpi="1200" orientation="portrait" r:id="rId22"/>
</worksheet>
</file>

<file path=xl/worksheets/sheet10.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5">
      <selection activeCell="A5"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49</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General'!C$11,0,3*$H$3)</f>
        <v>33.6</v>
      </c>
      <c r="D3" s="83">
        <f ca="1">OFFSET('Plantilla General'!D$11,0,3*$H$3)</f>
        <v>10</v>
      </c>
      <c r="E3" s="145">
        <v>18</v>
      </c>
      <c r="F3" s="83">
        <f ca="1">OFFSET('Plantilla General'!E$11,0,3*$H$3)</f>
        <v>2013</v>
      </c>
      <c r="G3" s="85">
        <f ca="1">OFFSET('Plantilla General'!C23,0,3*$H3)</f>
        <v>31.635294117647057</v>
      </c>
      <c r="H3" s="7">
        <v>0</v>
      </c>
    </row>
    <row r="4" spans="1:8" ht="21">
      <c r="A4" s="76"/>
      <c r="B4" s="8" t="s">
        <v>69</v>
      </c>
      <c r="C4" s="84">
        <f ca="1">OFFSET('Plantilla General'!C$11,0,3*H4)</f>
        <v>12</v>
      </c>
      <c r="D4" s="83">
        <f ca="1">OFFSET('Plantilla General'!D$11,0,3*H4)</f>
        <v>9</v>
      </c>
      <c r="E4" s="145">
        <v>18</v>
      </c>
      <c r="F4" s="83">
        <f ca="1">OFFSET('Plantilla General'!E$11,0,3*H4)</f>
        <v>2013</v>
      </c>
      <c r="G4" s="85">
        <f ca="1">OFFSET('Plantilla General'!C$23,0,3*$H4)</f>
        <v>14.164705882352939</v>
      </c>
      <c r="H4" s="7">
        <v>1</v>
      </c>
    </row>
    <row r="5" spans="1:8" ht="21">
      <c r="A5" s="76"/>
      <c r="B5" s="8" t="s">
        <v>106</v>
      </c>
      <c r="C5" s="84">
        <f ca="1">OFFSET('Plantilla General'!C$11,0,3*H5)</f>
        <v>31</v>
      </c>
      <c r="D5" s="83">
        <f ca="1">OFFSET('Plantilla General'!D$11,0,3*H5)</f>
        <v>7</v>
      </c>
      <c r="E5" s="145">
        <v>17</v>
      </c>
      <c r="F5" s="83">
        <f ca="1">OFFSET('Plantilla General'!E$11,0,3*H5)</f>
        <v>2012</v>
      </c>
      <c r="G5" s="85">
        <f ca="1">OFFSET('Plantilla General'!C$23,0,3*$H5)</f>
        <v>36.8125</v>
      </c>
      <c r="H5" s="7">
        <v>2</v>
      </c>
    </row>
    <row r="6" spans="1:8" ht="21">
      <c r="A6" s="77"/>
      <c r="B6" s="8" t="s">
        <v>108</v>
      </c>
      <c r="C6" s="84">
        <f ca="1">OFFSET('Plantilla General'!C$11,0,3*H6)</f>
        <v>43</v>
      </c>
      <c r="D6" s="83">
        <f ca="1">OFFSET('Plantilla General'!D$11,0,3*H6)</f>
        <v>15</v>
      </c>
      <c r="E6" s="145">
        <v>18</v>
      </c>
      <c r="F6" s="83">
        <f ca="1">OFFSET('Plantilla General'!E$11,0,3*H6)</f>
        <v>2012</v>
      </c>
      <c r="G6" s="85">
        <f ca="1">OFFSET('Plantilla General'!C$23,0,3*$H6)</f>
        <v>37.476470588235294</v>
      </c>
      <c r="H6" s="7">
        <v>3</v>
      </c>
    </row>
    <row r="7" spans="1:8" ht="21">
      <c r="A7" s="86" t="s">
        <v>211</v>
      </c>
      <c r="B7" s="87" t="s">
        <v>187</v>
      </c>
      <c r="C7" s="153">
        <f ca="1">OFFSET('Plantilla General'!C$11,0,3*H7)</f>
        <v>0.477</v>
      </c>
      <c r="D7" s="89">
        <f ca="1">OFFSET('Plantilla General'!D$11,0,3*H7)</f>
        <v>7</v>
      </c>
      <c r="E7" s="146">
        <v>18</v>
      </c>
      <c r="F7" s="89">
        <f ca="1">OFFSET('Plantilla General'!E$11,0,3*H7)</f>
        <v>2013</v>
      </c>
      <c r="G7" s="90">
        <f ca="1">OFFSET('Plantilla General'!C$23,0,3*$H7)</f>
        <v>0.497</v>
      </c>
      <c r="H7" s="7">
        <v>4</v>
      </c>
    </row>
    <row r="8" spans="1:8" ht="21">
      <c r="A8" s="91"/>
      <c r="B8" s="92" t="s">
        <v>109</v>
      </c>
      <c r="C8" s="88">
        <f ca="1">OFFSET('Plantilla General'!C$11,0,3*H8)</f>
        <v>11.7</v>
      </c>
      <c r="D8" s="89">
        <f ca="1">OFFSET('Plantilla General'!D$11,0,3*H8)</f>
        <v>5</v>
      </c>
      <c r="E8" s="146">
        <v>18</v>
      </c>
      <c r="F8" s="89">
        <f ca="1">OFFSET('Plantilla General'!E$11,0,3*H8)</f>
        <v>2013</v>
      </c>
      <c r="G8" s="90">
        <f ca="1">OFFSET('Plantilla General'!C$23,0,3*$H8)</f>
        <v>14.452941176470588</v>
      </c>
      <c r="H8" s="7">
        <v>5</v>
      </c>
    </row>
    <row r="9" spans="1:8" ht="21">
      <c r="A9" s="91"/>
      <c r="B9" s="92" t="s">
        <v>111</v>
      </c>
      <c r="C9" s="88">
        <f ca="1">OFFSET('Plantilla General'!C$11,0,3*H9)</f>
        <v>23.3</v>
      </c>
      <c r="D9" s="89">
        <f ca="1">OFFSET('Plantilla General'!D$11,0,3*H9)</f>
        <v>5</v>
      </c>
      <c r="E9" s="146">
        <v>18</v>
      </c>
      <c r="F9" s="89">
        <f ca="1">OFFSET('Plantilla General'!E$11,0,3*H9)</f>
        <v>2013</v>
      </c>
      <c r="G9" s="90">
        <f ca="1">OFFSET('Plantilla General'!C$23,0,3*$H9)</f>
        <v>33.14705882352942</v>
      </c>
      <c r="H9" s="7">
        <v>6</v>
      </c>
    </row>
    <row r="10" spans="1:8" ht="21">
      <c r="A10" s="93"/>
      <c r="B10" s="87" t="s">
        <v>184</v>
      </c>
      <c r="C10" s="88">
        <f ca="1">OFFSET('Plantilla General'!C$11,0,3*H10)</f>
        <v>2626.0764240452504</v>
      </c>
      <c r="D10" s="89">
        <f ca="1">OFFSET('Plantilla General'!D$11,0,3*H10)</f>
        <v>5</v>
      </c>
      <c r="E10" s="146">
        <v>18</v>
      </c>
      <c r="F10" s="89">
        <f ca="1">OFFSET('Plantilla General'!E$11,0,3*H10)</f>
        <v>2014</v>
      </c>
      <c r="G10" s="90">
        <f ca="1">OFFSET('Plantilla General'!C$23,0,3*$H10)</f>
        <v>5011.642251536956</v>
      </c>
      <c r="H10" s="7">
        <v>7</v>
      </c>
    </row>
    <row r="11" spans="1:8" ht="21">
      <c r="A11" s="78" t="s">
        <v>210</v>
      </c>
      <c r="B11" s="164" t="s">
        <v>70</v>
      </c>
      <c r="C11" s="84">
        <f ca="1">OFFSET('Plantilla General'!C$11,0,3*H11)</f>
        <v>64.1</v>
      </c>
      <c r="D11" s="83">
        <f ca="1">OFFSET('Plantilla General'!D$11,0,3*H11)</f>
        <v>3</v>
      </c>
      <c r="E11" s="145">
        <v>16</v>
      </c>
      <c r="F11" s="83">
        <f ca="1">OFFSET('Plantilla General'!E$11,0,3*H11)</f>
        <v>2014</v>
      </c>
      <c r="G11" s="85">
        <f ca="1">OFFSET('Plantilla General'!C$23,0,3*$H11)</f>
        <v>71.2</v>
      </c>
      <c r="H11" s="7">
        <v>8</v>
      </c>
    </row>
    <row r="12" spans="1:8" ht="21">
      <c r="A12" s="76"/>
      <c r="B12" s="164" t="s">
        <v>112</v>
      </c>
      <c r="C12" s="84">
        <f ca="1">OFFSET('Plantilla General'!C$11,0,3*H12)</f>
        <v>26</v>
      </c>
      <c r="D12" s="83">
        <f ca="1">OFFSET('Plantilla General'!D$11,0,3*H12)</f>
        <v>13</v>
      </c>
      <c r="E12" s="145">
        <v>19</v>
      </c>
      <c r="F12" s="83">
        <f ca="1">OFFSET('Plantilla General'!E$11,0,3*H12)</f>
        <v>2014</v>
      </c>
      <c r="G12" s="85">
        <f ca="1">OFFSET('Plantilla General'!C$23,0,3*$H12)</f>
        <v>21.58888888888889</v>
      </c>
      <c r="H12" s="7">
        <v>9</v>
      </c>
    </row>
    <row r="13" spans="1:8" ht="21">
      <c r="A13" s="76"/>
      <c r="B13" s="164" t="s">
        <v>71</v>
      </c>
      <c r="C13" s="84">
        <f ca="1">OFFSET('Plantilla General'!C$11,0,3*H13)</f>
        <v>40.8</v>
      </c>
      <c r="D13" s="83">
        <f ca="1">OFFSET('Plantilla General'!D$11,0,3*H13)</f>
        <v>2</v>
      </c>
      <c r="E13" s="145">
        <v>18</v>
      </c>
      <c r="F13" s="83">
        <f ca="1">OFFSET('Plantilla General'!E$11,0,3*H13)</f>
        <v>2013</v>
      </c>
      <c r="G13" s="85">
        <f ca="1">OFFSET('Plantilla General'!C$23,0,3*$H13)</f>
        <v>60.31176470588236</v>
      </c>
      <c r="H13" s="7">
        <v>10</v>
      </c>
    </row>
    <row r="14" spans="1:8" ht="21">
      <c r="A14" s="76"/>
      <c r="B14" s="164" t="s">
        <v>72</v>
      </c>
      <c r="C14" s="84">
        <f ca="1">OFFSET('Plantilla General'!C$11,0,3*H14)</f>
        <v>42</v>
      </c>
      <c r="D14" s="83">
        <f ca="1">OFFSET('Plantilla General'!D$11,0,3*H14)</f>
        <v>1</v>
      </c>
      <c r="E14" s="145">
        <v>18</v>
      </c>
      <c r="F14" s="83">
        <f ca="1">OFFSET('Plantilla General'!E$11,0,3*H14)</f>
        <v>2013</v>
      </c>
      <c r="G14" s="85">
        <f ca="1">OFFSET('Plantilla General'!C$23,0,3*$H14)</f>
        <v>74.21764705882353</v>
      </c>
      <c r="H14" s="7">
        <v>11</v>
      </c>
    </row>
    <row r="15" spans="1:8" ht="21">
      <c r="A15" s="76"/>
      <c r="B15" s="164" t="s">
        <v>171</v>
      </c>
      <c r="C15" s="166">
        <f ca="1">OFFSET('Plantilla General'!C$11,0,3*H15)</f>
        <v>0.35340314136125656</v>
      </c>
      <c r="D15" s="83">
        <f ca="1">OFFSET('Plantilla General'!D$11,0,3*H15)</f>
        <v>1</v>
      </c>
      <c r="E15" s="145">
        <v>18</v>
      </c>
      <c r="F15" s="83">
        <f ca="1">OFFSET('Plantilla General'!E$11,0,3*H15)</f>
        <v>2013</v>
      </c>
      <c r="G15" s="162">
        <f ca="1">OFFSET('Plantilla General'!C$23,0,3*$H15)</f>
        <v>0.701655957231478</v>
      </c>
      <c r="H15" s="7">
        <v>12</v>
      </c>
    </row>
    <row r="16" spans="1:8" ht="21">
      <c r="A16" s="77"/>
      <c r="B16" s="164" t="s">
        <v>73</v>
      </c>
      <c r="C16" s="84">
        <f ca="1">OFFSET('Plantilla General'!C$11,0,3*H16)</f>
        <v>34.7</v>
      </c>
      <c r="D16" s="83">
        <f ca="1">OFFSET('Plantilla General'!D$11,0,3*H16)</f>
        <v>1</v>
      </c>
      <c r="E16" s="145">
        <v>18</v>
      </c>
      <c r="F16" s="83">
        <f ca="1">OFFSET('Plantilla General'!E$11,0,3*H16)</f>
        <v>2013</v>
      </c>
      <c r="G16" s="85">
        <f ca="1">OFFSET('Plantilla General'!C$23,0,3*$H16)</f>
        <v>58.2235294117647</v>
      </c>
      <c r="H16" s="7">
        <v>13</v>
      </c>
    </row>
    <row r="17" spans="1:8" ht="21">
      <c r="A17" s="94" t="s">
        <v>16</v>
      </c>
      <c r="B17" s="95" t="s">
        <v>113</v>
      </c>
      <c r="C17" s="158">
        <f ca="1">OFFSET('Plantilla General'!C$11,0,3*H17)</f>
        <v>0.5181347150259067</v>
      </c>
      <c r="D17" s="89">
        <f ca="1">OFFSET('Plantilla General'!D$11,0,3*H17)</f>
        <v>10</v>
      </c>
      <c r="E17" s="146">
        <v>20</v>
      </c>
      <c r="F17" s="89">
        <f ca="1">OFFSET('Plantilla General'!E$11,0,3*H17)</f>
        <v>2013</v>
      </c>
      <c r="G17" s="163">
        <f ca="1">OFFSET('Plantilla General'!C$23,0,3*$H17)</f>
        <v>0.519468193783184</v>
      </c>
      <c r="H17" s="7">
        <v>14</v>
      </c>
    </row>
    <row r="18" spans="1:8" ht="21">
      <c r="A18" s="91"/>
      <c r="B18" s="95" t="s">
        <v>147</v>
      </c>
      <c r="C18" s="88">
        <f ca="1">OFFSET('Plantilla General'!C$11,0,3*H18)</f>
        <v>8.3</v>
      </c>
      <c r="D18" s="89">
        <f ca="1">OFFSET('Plantilla General'!D$11,0,3*H18)</f>
        <v>15</v>
      </c>
      <c r="E18" s="146">
        <v>19</v>
      </c>
      <c r="F18" s="89">
        <f ca="1">OFFSET('Plantilla General'!E$11,0,3*H18)</f>
        <v>2012</v>
      </c>
      <c r="G18" s="90">
        <f ca="1">OFFSET('Plantilla General'!C$23,0,3*$H18)</f>
        <v>16.522222222222226</v>
      </c>
      <c r="H18" s="7">
        <v>15</v>
      </c>
    </row>
    <row r="19" spans="1:8" ht="21">
      <c r="A19" s="91"/>
      <c r="B19" s="95" t="s">
        <v>190</v>
      </c>
      <c r="C19" s="88">
        <f ca="1">OFFSET('Plantilla General'!C$11,0,3*H19)</f>
        <v>25.4</v>
      </c>
      <c r="D19" s="89">
        <f ca="1">OFFSET('Plantilla General'!D$11,0,3*H19)</f>
        <v>18</v>
      </c>
      <c r="E19" s="146">
        <v>19</v>
      </c>
      <c r="F19" s="89">
        <f ca="1">OFFSET('Plantilla General'!E$11,0,3*H19)</f>
        <v>2012</v>
      </c>
      <c r="G19" s="90">
        <f ca="1">OFFSET('Plantilla General'!C$23,0,3*$H19)</f>
        <v>53.72222222222222</v>
      </c>
      <c r="H19" s="7">
        <v>16</v>
      </c>
    </row>
    <row r="20" spans="1:8" ht="21">
      <c r="A20" s="93"/>
      <c r="B20" s="95" t="s">
        <v>115</v>
      </c>
      <c r="C20" s="88">
        <f ca="1">OFFSET('Plantilla General'!C$11,0,3*H20)</f>
        <v>40.3</v>
      </c>
      <c r="D20" s="89">
        <f ca="1">OFFSET('Plantilla General'!D$11,0,3*H20)</f>
        <v>7</v>
      </c>
      <c r="E20" s="146">
        <v>9</v>
      </c>
      <c r="F20" s="89" t="str">
        <f ca="1">OFFSET('Plantilla General'!E$11,0,3*H20)</f>
        <v>2010-2013</v>
      </c>
      <c r="G20" s="90">
        <f ca="1">OFFSET('Plantilla General'!C$23,0,3*$H20)</f>
        <v>23.175</v>
      </c>
      <c r="H20" s="7">
        <v>17</v>
      </c>
    </row>
    <row r="21" spans="1:8" ht="21">
      <c r="A21" s="78" t="s">
        <v>21</v>
      </c>
      <c r="B21" s="164" t="s">
        <v>148</v>
      </c>
      <c r="C21" s="84">
        <f ca="1">OFFSET('Plantilla General'!C$11,0,3*H21)</f>
        <v>3.93804978464848</v>
      </c>
      <c r="D21" s="83">
        <f ca="1">OFFSET('Plantilla General'!D$11,0,3*H21)</f>
        <v>12</v>
      </c>
      <c r="E21" s="145">
        <v>20</v>
      </c>
      <c r="F21" s="83">
        <f ca="1">OFFSET('Plantilla General'!E$11,0,3*H21)</f>
        <v>2013</v>
      </c>
      <c r="G21" s="85">
        <f ca="1">OFFSET('Plantilla General'!C$23,0,3*$H21)</f>
        <v>4.246195947216593</v>
      </c>
      <c r="H21" s="7">
        <v>18</v>
      </c>
    </row>
    <row r="22" spans="1:8" ht="21">
      <c r="A22" s="76"/>
      <c r="B22" s="164" t="s">
        <v>135</v>
      </c>
      <c r="C22" s="84">
        <f ca="1">OFFSET('Plantilla General'!C$11,0,3*H22)</f>
        <v>51.4</v>
      </c>
      <c r="D22" s="83">
        <f ca="1">OFFSET('Plantilla General'!D$11,0,3*H22)</f>
        <v>15</v>
      </c>
      <c r="E22" s="145">
        <v>19</v>
      </c>
      <c r="F22" s="83">
        <f ca="1">OFFSET('Plantilla General'!E$11,0,3*H22)</f>
        <v>2012</v>
      </c>
      <c r="G22" s="85">
        <f ca="1">OFFSET('Plantilla General'!C$23,0,3*$H22)</f>
        <v>33.33333333333334</v>
      </c>
      <c r="H22" s="7">
        <v>19</v>
      </c>
    </row>
    <row r="23" spans="1:8" ht="21">
      <c r="A23" s="76"/>
      <c r="B23" s="164" t="s">
        <v>116</v>
      </c>
      <c r="C23" s="84">
        <f ca="1">OFFSET('Plantilla General'!C$11,0,3*H23)</f>
        <v>25.3</v>
      </c>
      <c r="D23" s="83">
        <f ca="1">OFFSET('Plantilla General'!D$11,0,3*H23)</f>
        <v>15</v>
      </c>
      <c r="E23" s="145">
        <v>18</v>
      </c>
      <c r="F23" s="83" t="str">
        <f ca="1">OFFSET('Plantilla General'!E$11,0,3*H23)</f>
        <v>2011-2013</v>
      </c>
      <c r="G23" s="85">
        <f ca="1">OFFSET('Plantilla General'!C$23,0,3*$H23)</f>
        <v>17.24705882352941</v>
      </c>
      <c r="H23" s="7">
        <v>20</v>
      </c>
    </row>
    <row r="24" spans="1:8" ht="21">
      <c r="A24" s="76"/>
      <c r="B24" s="164" t="s">
        <v>121</v>
      </c>
      <c r="C24" s="84">
        <f ca="1">OFFSET('Plantilla General'!C$11,0,3*H24)</f>
        <v>19.1</v>
      </c>
      <c r="D24" s="83">
        <f ca="1">OFFSET('Plantilla General'!D$11,0,3*H24)</f>
        <v>14</v>
      </c>
      <c r="E24" s="145">
        <v>20</v>
      </c>
      <c r="F24" s="83">
        <f ca="1">OFFSET('Plantilla General'!E$11,0,3*H24)</f>
        <v>2013</v>
      </c>
      <c r="G24" s="85">
        <f ca="1">OFFSET('Plantilla General'!C$23,0,3*$H24)</f>
        <v>17.652631578947368</v>
      </c>
      <c r="H24" s="7">
        <v>21</v>
      </c>
    </row>
    <row r="25" spans="1:8" ht="21">
      <c r="A25" s="77"/>
      <c r="B25" s="165" t="s">
        <v>122</v>
      </c>
      <c r="C25" s="84">
        <f ca="1">OFFSET('Plantilla General'!C$11,0,3*H25)</f>
        <v>87</v>
      </c>
      <c r="D25" s="83">
        <f ca="1">OFFSET('Plantilla General'!D$11,0,3*H25)</f>
        <v>10</v>
      </c>
      <c r="E25" s="145">
        <v>20</v>
      </c>
      <c r="F25" s="83">
        <f ca="1">OFFSET('Plantilla General'!E$11,0,3*H25)</f>
        <v>2013</v>
      </c>
      <c r="G25" s="85">
        <f ca="1">OFFSET('Plantilla General'!C$23,0,3*$H25)</f>
        <v>103.42105263157895</v>
      </c>
      <c r="H25" s="7">
        <v>22</v>
      </c>
    </row>
    <row r="26" spans="1:8" ht="21">
      <c r="A26" s="94" t="s">
        <v>25</v>
      </c>
      <c r="B26" s="95" t="s">
        <v>192</v>
      </c>
      <c r="C26" s="88">
        <f ca="1">OFFSET('Plantilla General'!C$11,0,3*H26)</f>
        <v>4.18002</v>
      </c>
      <c r="D26" s="89">
        <f ca="1">OFFSET('Plantilla General'!D$11,0,3*H26)</f>
        <v>13</v>
      </c>
      <c r="E26" s="146">
        <v>20</v>
      </c>
      <c r="F26" s="89">
        <f ca="1">OFFSET('Plantilla General'!E$11,0,3*H26)</f>
        <v>2012</v>
      </c>
      <c r="G26" s="90">
        <f ca="1">OFFSET('Plantilla General'!C$23,0,3*$H26)</f>
        <v>5.023487368421052</v>
      </c>
      <c r="H26" s="7">
        <v>23</v>
      </c>
    </row>
    <row r="27" spans="1:8" ht="21">
      <c r="A27" s="91"/>
      <c r="B27" s="95" t="s">
        <v>150</v>
      </c>
      <c r="C27" s="88">
        <f ca="1">OFFSET('Plantilla General'!C$11,0,3*H27)</f>
        <v>2.068181818181818</v>
      </c>
      <c r="D27" s="89">
        <f ca="1">OFFSET('Plantilla General'!D$11,0,3*H27)</f>
        <v>1</v>
      </c>
      <c r="E27" s="146">
        <v>16</v>
      </c>
      <c r="F27" s="89">
        <f ca="1">OFFSET('Plantilla General'!E$11,0,3*H27)</f>
        <v>2013</v>
      </c>
      <c r="G27" s="90">
        <f ca="1">OFFSET('Plantilla General'!C$23,0,3*$H27)</f>
        <v>6.428546015819675</v>
      </c>
      <c r="H27" s="7">
        <v>24</v>
      </c>
    </row>
    <row r="28" spans="1:8" ht="21">
      <c r="A28" s="91"/>
      <c r="B28" s="95" t="s">
        <v>124</v>
      </c>
      <c r="C28" s="88">
        <f ca="1">OFFSET('Plantilla General'!C$11,0,3*H28)</f>
        <v>501.90999999999997</v>
      </c>
      <c r="D28" s="89">
        <f ca="1">OFFSET('Plantilla General'!D$11,0,3*H28)</f>
        <v>8</v>
      </c>
      <c r="E28" s="146">
        <v>15</v>
      </c>
      <c r="F28" s="89">
        <f ca="1">OFFSET('Plantilla General'!E$11,0,3*H28)</f>
        <v>2013</v>
      </c>
      <c r="G28" s="90">
        <f ca="1">OFFSET('Plantilla General'!C$23,0,3*$H28)</f>
        <v>502.49869047619046</v>
      </c>
      <c r="H28" s="7">
        <v>25</v>
      </c>
    </row>
    <row r="29" spans="1:8" ht="21">
      <c r="A29" s="91"/>
      <c r="B29" s="95" t="s">
        <v>151</v>
      </c>
      <c r="C29" s="88">
        <f ca="1">OFFSET('Plantilla General'!C$11,0,3*H29)</f>
        <v>2.1835748792270535</v>
      </c>
      <c r="D29" s="89">
        <f ca="1">OFFSET('Plantilla General'!D$11,0,3*H29)</f>
        <v>8</v>
      </c>
      <c r="E29" s="146">
        <v>18</v>
      </c>
      <c r="F29" s="89">
        <f ca="1">OFFSET('Plantilla General'!E$11,0,3*H29)</f>
        <v>2013</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General'!C$11,0,3*H31)</f>
        <v>12.3</v>
      </c>
      <c r="D31" s="89">
        <f ca="1">OFFSET('Plantilla General'!D$11,0,3*H31)</f>
        <v>13</v>
      </c>
      <c r="E31" s="146">
        <v>17</v>
      </c>
      <c r="F31" s="89">
        <f ca="1">OFFSET('Plantilla General'!E$11,0,3*H31)</f>
        <v>2012</v>
      </c>
      <c r="G31" s="90">
        <f ca="1">OFFSET('Plantilla General'!C$23,0,3*$H31)</f>
        <v>13.643749999999999</v>
      </c>
      <c r="H31" s="7">
        <v>28</v>
      </c>
    </row>
    <row r="32" spans="1:8" ht="21">
      <c r="A32" s="79" t="s">
        <v>32</v>
      </c>
      <c r="B32" s="164" t="s">
        <v>154</v>
      </c>
      <c r="C32" s="84">
        <f ca="1">OFFSET('Plantilla General'!C$11,0,3*H32)</f>
        <v>2.5384615384615383</v>
      </c>
      <c r="D32" s="83">
        <f ca="1">OFFSET('Plantilla General'!D$11,0,3*H32)</f>
        <v>6</v>
      </c>
      <c r="E32" s="145">
        <v>18</v>
      </c>
      <c r="F32" s="83">
        <f ca="1">OFFSET('Plantilla General'!E$11,0,3*H32)</f>
        <v>2013</v>
      </c>
      <c r="G32" s="85">
        <f ca="1">OFFSET('Plantilla General'!C$23,0,3*$H32)</f>
        <v>4.895161129007304</v>
      </c>
      <c r="H32" s="7">
        <v>29</v>
      </c>
    </row>
    <row r="33" spans="1:8" ht="21">
      <c r="A33" s="80"/>
      <c r="B33" s="164" t="s">
        <v>95</v>
      </c>
      <c r="C33" s="84">
        <f ca="1">OFFSET('Plantilla General'!C$11,0,3*H33)</f>
        <v>2.2442748091603058</v>
      </c>
      <c r="D33" s="83">
        <f ca="1">OFFSET('Plantilla General'!D$11,0,3*H33)</f>
        <v>11</v>
      </c>
      <c r="E33" s="145">
        <v>18</v>
      </c>
      <c r="F33" s="83">
        <f ca="1">OFFSET('Plantilla General'!E$11,0,3*H33)</f>
        <v>2012</v>
      </c>
      <c r="G33" s="85">
        <f ca="1">OFFSET('Plantilla General'!C$23,0,3*$H33)</f>
        <v>2.240456045403578</v>
      </c>
      <c r="H33" s="7">
        <v>30</v>
      </c>
    </row>
    <row r="34" spans="1:8" ht="21">
      <c r="A34" s="80"/>
      <c r="B34" s="164" t="s">
        <v>155</v>
      </c>
      <c r="C34" s="84">
        <f ca="1">OFFSET('Plantilla General'!C$11,0,3*H34)</f>
        <v>2.7733333333333334</v>
      </c>
      <c r="D34" s="83">
        <f ca="1">OFFSET('Plantilla General'!D$11,0,3*H34)</f>
        <v>5</v>
      </c>
      <c r="E34" s="145">
        <v>18</v>
      </c>
      <c r="F34" s="83">
        <f ca="1">OFFSET('Plantilla General'!E$11,0,3*H34)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t="s">
        <v>178</v>
      </c>
      <c r="D36" s="98" t="s">
        <v>178</v>
      </c>
      <c r="E36" s="147">
        <v>16</v>
      </c>
      <c r="F36" s="98" t="s">
        <v>178</v>
      </c>
      <c r="G36" s="98" t="s">
        <v>178</v>
      </c>
      <c r="H36" s="7">
        <v>33</v>
      </c>
    </row>
    <row r="37" spans="1:8" ht="21">
      <c r="A37" s="86" t="s">
        <v>134</v>
      </c>
      <c r="B37" s="95" t="s">
        <v>159</v>
      </c>
      <c r="C37" s="88">
        <f ca="1">OFFSET('Plantilla General'!C$11,0,3*H37)</f>
        <v>51.1</v>
      </c>
      <c r="D37" s="89">
        <f ca="1">OFFSET('Plantilla General'!D$11,0,3*H37)</f>
        <v>7</v>
      </c>
      <c r="E37" s="146">
        <v>11</v>
      </c>
      <c r="F37" s="89">
        <f ca="1">OFFSET('Plantilla General'!E$11,0,3*H37)</f>
        <v>2013</v>
      </c>
      <c r="G37" s="90">
        <f ca="1">OFFSET('Plantilla General'!C$23,0,3*$H37)</f>
        <v>36.06000000000001</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General'!C$11,0,3*H39)</f>
        <v>67</v>
      </c>
      <c r="D39" s="89">
        <f ca="1">OFFSET('Plantilla General'!D$11,0,3*H39)</f>
        <v>7</v>
      </c>
      <c r="E39" s="146">
        <v>16</v>
      </c>
      <c r="F39" s="89">
        <f ca="1">OFFSET('Plantilla General'!E$11,0,3*H39)</f>
        <v>2011</v>
      </c>
      <c r="G39" s="90">
        <f ca="1">OFFSET('Plantilla General'!C$23,0,3*$H39)</f>
        <v>57.93333333333333</v>
      </c>
      <c r="H39" s="7">
        <v>36</v>
      </c>
    </row>
    <row r="40" spans="1:8" ht="21" customHeight="1">
      <c r="A40" s="82" t="s">
        <v>182</v>
      </c>
      <c r="B40" s="8" t="s">
        <v>198</v>
      </c>
      <c r="C40" s="84">
        <f ca="1">OFFSET('Plantilla General'!C$11,0,3*H40)</f>
        <v>117.1</v>
      </c>
      <c r="D40" s="83">
        <f ca="1">OFFSET('Plantilla General'!D$11,0,3*H40)</f>
        <v>11</v>
      </c>
      <c r="E40" s="145">
        <v>18</v>
      </c>
      <c r="F40" s="83">
        <f ca="1">OFFSET('Plantilla General'!E$11,0,3*H40)</f>
        <v>2013</v>
      </c>
      <c r="G40" s="85">
        <f ca="1">OFFSET('Plantilla General'!C$23,0,3*$H40)</f>
        <v>117.39411764705883</v>
      </c>
      <c r="H40" s="7">
        <v>37</v>
      </c>
    </row>
    <row r="41" spans="1:8" ht="21">
      <c r="A41" s="76"/>
      <c r="B41" s="8" t="s">
        <v>199</v>
      </c>
      <c r="C41" s="84">
        <f ca="1">OFFSET('Plantilla General'!C$11,0,3*H41)</f>
        <v>127</v>
      </c>
      <c r="D41" s="83">
        <f ca="1">OFFSET('Plantilla General'!D$11,0,3*H41)</f>
        <v>12</v>
      </c>
      <c r="E41" s="145">
        <v>18</v>
      </c>
      <c r="F41" s="83">
        <f ca="1">OFFSET('Plantilla General'!E$11,0,3*H41)</f>
        <v>2013</v>
      </c>
      <c r="G41" s="85">
        <f ca="1">OFFSET('Plantilla General'!C$23,0,3*$H41)</f>
        <v>121.51176470588234</v>
      </c>
      <c r="H41" s="7">
        <v>38</v>
      </c>
    </row>
    <row r="42" spans="1:8" ht="21">
      <c r="A42" s="76"/>
      <c r="B42" s="8" t="s">
        <v>126</v>
      </c>
      <c r="C42" s="84">
        <f ca="1">OFFSET('Plantilla General'!C$11,0,3*H42)</f>
        <v>78.8</v>
      </c>
      <c r="D42" s="83">
        <f ca="1">OFFSET('Plantilla General'!D$11,0,3*H42)</f>
        <v>6</v>
      </c>
      <c r="E42" s="145">
        <v>16</v>
      </c>
      <c r="F42" s="83">
        <f ca="1">OFFSET('Plantilla General'!E$11,0,3*H42)</f>
        <v>2013</v>
      </c>
      <c r="G42" s="85">
        <f ca="1">OFFSET('Plantilla General'!C$23,0,3*$H42)</f>
        <v>76.69333333333333</v>
      </c>
      <c r="H42" s="7">
        <v>39</v>
      </c>
    </row>
    <row r="43" spans="1:8" ht="21">
      <c r="A43" s="76"/>
      <c r="B43" s="8" t="s">
        <v>166</v>
      </c>
      <c r="C43" s="84">
        <f ca="1">OFFSET('Plantilla General'!C$11,0,3*H43)</f>
        <v>41.61</v>
      </c>
      <c r="D43" s="83">
        <f ca="1">OFFSET('Plantilla General'!D$11,0,3*H43)</f>
        <v>3</v>
      </c>
      <c r="E43" s="145">
        <v>20</v>
      </c>
      <c r="F43" s="83">
        <f ca="1">OFFSET('Plantilla General'!E$11,0,3*H43)</f>
        <v>2015</v>
      </c>
      <c r="G43" s="85">
        <f ca="1">OFFSET('Plantilla General'!C$23,0,3*$H43)</f>
        <v>25.001052631578947</v>
      </c>
      <c r="H43" s="7">
        <v>40</v>
      </c>
    </row>
    <row r="44" spans="1:8" ht="21">
      <c r="A44" s="76"/>
      <c r="B44" s="8" t="s">
        <v>167</v>
      </c>
      <c r="C44" s="84">
        <f ca="1">OFFSET('Plantilla General'!C$11,0,3*H44)</f>
        <v>17</v>
      </c>
      <c r="D44" s="83">
        <f ca="1">OFFSET('Plantilla General'!D$11,0,3*H44)</f>
        <v>14</v>
      </c>
      <c r="E44" s="145">
        <v>18</v>
      </c>
      <c r="F44" s="83">
        <f ca="1">OFFSET('Plantilla General'!E$11,0,3*H44)</f>
        <v>2010</v>
      </c>
      <c r="G44" s="85">
        <f ca="1">OFFSET('Plantilla General'!C$23,0,3*$H44)</f>
        <v>14.394117647058824</v>
      </c>
      <c r="H44" s="7">
        <v>41</v>
      </c>
    </row>
    <row r="45" spans="1:8" ht="21">
      <c r="A45" s="76"/>
      <c r="B45" s="8" t="s">
        <v>125</v>
      </c>
      <c r="C45" s="84">
        <f ca="1">OFFSET('Plantilla General'!C$11,0,3*H45)</f>
        <v>1.3779527559055118</v>
      </c>
      <c r="D45" s="83">
        <f ca="1">OFFSET('Plantilla General'!D$11,0,3*H45)</f>
        <v>10</v>
      </c>
      <c r="E45" s="145">
        <v>14</v>
      </c>
      <c r="F45" s="83">
        <f ca="1">OFFSET('Plantilla General'!E$11,0,3*H45)</f>
        <v>2013</v>
      </c>
      <c r="G45" s="85">
        <f ca="1">OFFSET('Plantilla General'!C$23,0,3*$H45)</f>
        <v>1.4323697068003276</v>
      </c>
      <c r="H45" s="7">
        <v>42</v>
      </c>
    </row>
    <row r="46" spans="1:8" ht="21">
      <c r="A46" s="76"/>
      <c r="B46" s="51" t="s">
        <v>169</v>
      </c>
      <c r="C46" s="84">
        <f ca="1">OFFSET('Plantilla General'!C$11,0,3*H46)</f>
        <v>3.6000000000000227</v>
      </c>
      <c r="D46" s="83">
        <f ca="1">OFFSET('Plantilla General'!D$11,0,3*H46)</f>
        <v>10</v>
      </c>
      <c r="E46" s="145">
        <v>15</v>
      </c>
      <c r="F46" s="83">
        <f ca="1">OFFSET('Plantilla General'!E$11,0,3*H46)</f>
        <v>2013</v>
      </c>
      <c r="G46" s="85">
        <f ca="1">OFFSET('Plantilla General'!C$23,0,3*$H46)</f>
        <v>-0.6111904761905009</v>
      </c>
      <c r="H46" s="7">
        <v>43</v>
      </c>
    </row>
    <row r="47" spans="1:8" ht="21">
      <c r="A47" s="76"/>
      <c r="B47" s="8" t="s">
        <v>98</v>
      </c>
      <c r="C47" s="84">
        <f ca="1">OFFSET('Plantilla General'!C$11,0,3*H47)</f>
        <v>1.6837072669648117</v>
      </c>
      <c r="D47" s="83">
        <f ca="1">OFFSET('Plantilla General'!D$11,0,3*H47)</f>
        <v>10</v>
      </c>
      <c r="E47" s="145">
        <v>18</v>
      </c>
      <c r="F47" s="83">
        <f ca="1">OFFSET('Plantilla General'!E$11,0,3*H47)</f>
        <v>2013</v>
      </c>
      <c r="G47" s="85">
        <f ca="1">OFFSET('Plantilla General'!C$23,0,3*$H47)</f>
        <v>1.6031768746212747</v>
      </c>
      <c r="H47" s="7">
        <v>44</v>
      </c>
    </row>
    <row r="48" spans="1:8" ht="21">
      <c r="A48" s="76"/>
      <c r="B48" s="8" t="s">
        <v>96</v>
      </c>
      <c r="C48" s="84">
        <f ca="1">OFFSET('Plantilla General'!C$11,0,3*H48)</f>
        <v>1.1846334706261152</v>
      </c>
      <c r="D48" s="83">
        <f ca="1">OFFSET('Plantilla General'!D$11,0,3*H48)</f>
        <v>10</v>
      </c>
      <c r="E48" s="145">
        <v>18</v>
      </c>
      <c r="F48" s="83">
        <f ca="1">OFFSET('Plantilla General'!E$11,0,3*H48)</f>
        <v>2013</v>
      </c>
      <c r="G48" s="85">
        <f ca="1">OFFSET('Plantilla General'!C$23,0,3*$H48)</f>
        <v>1.1342323678055637</v>
      </c>
      <c r="H48" s="7">
        <v>45</v>
      </c>
    </row>
    <row r="49" spans="1:8" ht="21">
      <c r="A49" s="76"/>
      <c r="B49" s="8" t="s">
        <v>203</v>
      </c>
      <c r="C49" s="98">
        <f ca="1">OFFSET('Plantilla General'!C$11,0,3*H49)</f>
        <v>3.9831516352824576</v>
      </c>
      <c r="D49" s="98">
        <f ca="1">OFFSET('Plantilla General'!D$11,0,3*H49)</f>
        <v>6</v>
      </c>
      <c r="E49" s="147">
        <v>9</v>
      </c>
      <c r="F49" s="98">
        <f ca="1">OFFSET('Plantilla General'!E$11,0,3*H49)</f>
        <v>2012</v>
      </c>
      <c r="G49" s="98">
        <f ca="1">OFFSET('Plantilla General'!C$23,0,3*$H49)</f>
        <v>3.4473513267811464</v>
      </c>
      <c r="H49" s="7">
        <v>46</v>
      </c>
    </row>
    <row r="50" spans="1:8" ht="21">
      <c r="A50" s="76"/>
      <c r="B50" s="49" t="s">
        <v>204</v>
      </c>
      <c r="C50" s="84">
        <f ca="1">OFFSET('Plantilla General'!C$11,0,3*H50)</f>
        <v>231.9230769230769</v>
      </c>
      <c r="D50" s="83">
        <f ca="1">OFFSET('Plantilla General'!D$11,0,3*H50)</f>
        <v>15</v>
      </c>
      <c r="E50" s="145">
        <v>16</v>
      </c>
      <c r="F50" s="83">
        <f ca="1">OFFSET('Plantilla General'!E$11,0,3*H50)</f>
        <v>2013</v>
      </c>
      <c r="G50" s="85">
        <f ca="1">OFFSET('Plantilla General'!C$23,0,3*$H50)</f>
        <v>30.94932192896834</v>
      </c>
      <c r="H50" s="7">
        <v>47</v>
      </c>
    </row>
    <row r="51" spans="1:8" ht="21">
      <c r="A51" s="77"/>
      <c r="B51" s="8" t="s">
        <v>180</v>
      </c>
      <c r="C51" s="84">
        <f ca="1">OFFSET('Plantilla General'!C$11,0,3*H51)</f>
        <v>19</v>
      </c>
      <c r="D51" s="83">
        <f ca="1">OFFSET('Plantilla General'!D$11,0,3*H51)</f>
        <v>2</v>
      </c>
      <c r="E51" s="145">
        <v>17</v>
      </c>
      <c r="F51" s="83">
        <f ca="1">OFFSET('Plantilla General'!E$11,0,3*H51)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1.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50</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General'!C$12,0,3*$H$3)</f>
        <v>40.9</v>
      </c>
      <c r="D3" s="83">
        <f ca="1">OFFSET('Plantilla General'!D$12,0,3*$H$3)</f>
        <v>14</v>
      </c>
      <c r="E3" s="145">
        <v>18</v>
      </c>
      <c r="F3" s="83">
        <f ca="1">OFFSET('Plantilla General'!E$12,0,3*$H$3)</f>
        <v>2013</v>
      </c>
      <c r="G3" s="85">
        <f ca="1">OFFSET('Plantilla General'!C23,0,3*$H3)</f>
        <v>31.635294117647057</v>
      </c>
      <c r="H3" s="7">
        <v>0</v>
      </c>
    </row>
    <row r="4" spans="1:8" ht="21">
      <c r="A4" s="76"/>
      <c r="B4" s="8" t="s">
        <v>69</v>
      </c>
      <c r="C4" s="84">
        <f ca="1">OFFSET('Plantilla General'!C$12,0,3*H4)</f>
        <v>12.5</v>
      </c>
      <c r="D4" s="83">
        <f ca="1">OFFSET('Plantilla General'!D$12,0,3*H4)</f>
        <v>11</v>
      </c>
      <c r="E4" s="145">
        <v>18</v>
      </c>
      <c r="F4" s="83">
        <f ca="1">OFFSET('Plantilla General'!E$12,0,3*H4)</f>
        <v>2013</v>
      </c>
      <c r="G4" s="85">
        <f ca="1">OFFSET('Plantilla General'!C$23,0,3*$H4)</f>
        <v>14.164705882352939</v>
      </c>
      <c r="H4" s="7">
        <v>1</v>
      </c>
    </row>
    <row r="5" spans="1:8" ht="21">
      <c r="A5" s="76"/>
      <c r="B5" s="8" t="s">
        <v>106</v>
      </c>
      <c r="C5" s="84">
        <f ca="1">OFFSET('Plantilla General'!C$12,0,3*H5)</f>
        <v>53</v>
      </c>
      <c r="D5" s="83">
        <f ca="1">OFFSET('Plantilla General'!D$12,0,3*H5)</f>
        <v>12</v>
      </c>
      <c r="E5" s="145">
        <v>17</v>
      </c>
      <c r="F5" s="83">
        <f ca="1">OFFSET('Plantilla General'!E$12,0,3*H5)</f>
        <v>2012</v>
      </c>
      <c r="G5" s="85">
        <f ca="1">OFFSET('Plantilla General'!C$23,0,3*$H5)</f>
        <v>36.8125</v>
      </c>
      <c r="H5" s="7">
        <v>2</v>
      </c>
    </row>
    <row r="6" spans="1:8" ht="21">
      <c r="A6" s="77"/>
      <c r="B6" s="8" t="s">
        <v>108</v>
      </c>
      <c r="C6" s="84">
        <f ca="1">OFFSET('Plantilla General'!C$12,0,3*H6)</f>
        <v>41.1</v>
      </c>
      <c r="D6" s="83">
        <f ca="1">OFFSET('Plantilla General'!D$12,0,3*H6)</f>
        <v>13</v>
      </c>
      <c r="E6" s="145">
        <v>18</v>
      </c>
      <c r="F6" s="83">
        <f ca="1">OFFSET('Plantilla General'!E$12,0,3*H6)</f>
        <v>2012</v>
      </c>
      <c r="G6" s="85">
        <f ca="1">OFFSET('Plantilla General'!C$23,0,3*$H6)</f>
        <v>37.476470588235294</v>
      </c>
      <c r="H6" s="7">
        <v>3</v>
      </c>
    </row>
    <row r="7" spans="1:8" ht="21">
      <c r="A7" s="86" t="s">
        <v>211</v>
      </c>
      <c r="B7" s="87" t="s">
        <v>187</v>
      </c>
      <c r="C7" s="153">
        <f ca="1">OFFSET('Plantilla General'!C$12,0,3*H7)</f>
        <v>0.453</v>
      </c>
      <c r="D7" s="89">
        <f ca="1">OFFSET('Plantilla General'!D$12,0,3*H7)</f>
        <v>4</v>
      </c>
      <c r="E7" s="146">
        <v>18</v>
      </c>
      <c r="F7" s="89">
        <f ca="1">OFFSET('Plantilla General'!E$12,0,3*H7)</f>
        <v>2013</v>
      </c>
      <c r="G7" s="90">
        <f ca="1">OFFSET('Plantilla General'!C$23,0,3*$H7)</f>
        <v>0.497</v>
      </c>
      <c r="H7" s="7">
        <v>4</v>
      </c>
    </row>
    <row r="8" spans="1:8" ht="21">
      <c r="A8" s="91"/>
      <c r="B8" s="92" t="s">
        <v>109</v>
      </c>
      <c r="C8" s="88">
        <f ca="1">OFFSET('Plantilla General'!C$12,0,3*H8)</f>
        <v>10.5</v>
      </c>
      <c r="D8" s="89">
        <f ca="1">OFFSET('Plantilla General'!D$12,0,3*H8)</f>
        <v>3</v>
      </c>
      <c r="E8" s="146">
        <v>18</v>
      </c>
      <c r="F8" s="89">
        <f ca="1">OFFSET('Plantilla General'!E$12,0,3*H8)</f>
        <v>2013</v>
      </c>
      <c r="G8" s="90">
        <f ca="1">OFFSET('Plantilla General'!C$23,0,3*$H8)</f>
        <v>14.452941176470588</v>
      </c>
      <c r="H8" s="7">
        <v>5</v>
      </c>
    </row>
    <row r="9" spans="1:8" ht="21">
      <c r="A9" s="91"/>
      <c r="B9" s="92" t="s">
        <v>111</v>
      </c>
      <c r="C9" s="88">
        <f ca="1">OFFSET('Plantilla General'!C$12,0,3*H9)</f>
        <v>19.6</v>
      </c>
      <c r="D9" s="89">
        <f ca="1">OFFSET('Plantilla General'!D$12,0,3*H9)</f>
        <v>3</v>
      </c>
      <c r="E9" s="146">
        <v>18</v>
      </c>
      <c r="F9" s="89">
        <f ca="1">OFFSET('Plantilla General'!E$12,0,3*H9)</f>
        <v>2013</v>
      </c>
      <c r="G9" s="90">
        <f ca="1">OFFSET('Plantilla General'!C$23,0,3*$H9)</f>
        <v>33.14705882352942</v>
      </c>
      <c r="H9" s="7">
        <v>6</v>
      </c>
    </row>
    <row r="10" spans="1:8" ht="21">
      <c r="A10" s="93"/>
      <c r="B10" s="87" t="s">
        <v>184</v>
      </c>
      <c r="C10" s="88">
        <f ca="1">OFFSET('Plantilla General'!C$12,0,3*H10)</f>
        <v>4406.414500866789</v>
      </c>
      <c r="D10" s="89">
        <f ca="1">OFFSET('Plantilla General'!D$12,0,3*H10)</f>
        <v>12</v>
      </c>
      <c r="E10" s="146">
        <v>18</v>
      </c>
      <c r="F10" s="89">
        <f ca="1">OFFSET('Plantilla General'!E$12,0,3*H10)</f>
        <v>2014</v>
      </c>
      <c r="G10" s="90">
        <f ca="1">OFFSET('Plantilla General'!C$23,0,3*$H10)</f>
        <v>5011.642251536956</v>
      </c>
      <c r="H10" s="7">
        <v>7</v>
      </c>
    </row>
    <row r="11" spans="1:8" ht="21">
      <c r="A11" s="78" t="s">
        <v>210</v>
      </c>
      <c r="B11" s="164" t="s">
        <v>70</v>
      </c>
      <c r="C11" s="84">
        <f ca="1">OFFSET('Plantilla General'!C$12,0,3*H11)</f>
        <v>67.7</v>
      </c>
      <c r="D11" s="83">
        <f ca="1">OFFSET('Plantilla General'!D$12,0,3*H11)</f>
        <v>6</v>
      </c>
      <c r="E11" s="145">
        <v>16</v>
      </c>
      <c r="F11" s="83">
        <f ca="1">OFFSET('Plantilla General'!E$12,0,3*H11)</f>
        <v>2014</v>
      </c>
      <c r="G11" s="85">
        <f ca="1">OFFSET('Plantilla General'!C$23,0,3*$H11)</f>
        <v>71.2</v>
      </c>
      <c r="H11" s="7">
        <v>8</v>
      </c>
    </row>
    <row r="12" spans="1:8" ht="21">
      <c r="A12" s="76"/>
      <c r="B12" s="164" t="s">
        <v>112</v>
      </c>
      <c r="C12" s="84">
        <f ca="1">OFFSET('Plantilla General'!C$12,0,3*H12)</f>
        <v>9.8</v>
      </c>
      <c r="D12" s="83">
        <f ca="1">OFFSET('Plantilla General'!D$12,0,3*H12)</f>
        <v>3</v>
      </c>
      <c r="E12" s="145">
        <v>19</v>
      </c>
      <c r="F12" s="83">
        <f ca="1">OFFSET('Plantilla General'!E$12,0,3*H12)</f>
        <v>2014</v>
      </c>
      <c r="G12" s="85">
        <f ca="1">OFFSET('Plantilla General'!C$23,0,3*$H12)</f>
        <v>21.58888888888889</v>
      </c>
      <c r="H12" s="7">
        <v>9</v>
      </c>
    </row>
    <row r="13" spans="1:8" ht="21">
      <c r="A13" s="76"/>
      <c r="B13" s="164" t="s">
        <v>71</v>
      </c>
      <c r="C13" s="84">
        <f ca="1">OFFSET('Plantilla General'!C$12,0,3*H13)</f>
        <v>63.900000000000006</v>
      </c>
      <c r="D13" s="83">
        <f ca="1">OFFSET('Plantilla General'!D$12,0,3*H13)</f>
        <v>10</v>
      </c>
      <c r="E13" s="145">
        <v>18</v>
      </c>
      <c r="F13" s="83">
        <f ca="1">OFFSET('Plantilla General'!E$12,0,3*H13)</f>
        <v>2013</v>
      </c>
      <c r="G13" s="85">
        <f ca="1">OFFSET('Plantilla General'!C$23,0,3*$H13)</f>
        <v>60.31176470588236</v>
      </c>
      <c r="H13" s="7">
        <v>10</v>
      </c>
    </row>
    <row r="14" spans="1:8" ht="21">
      <c r="A14" s="76"/>
      <c r="B14" s="164" t="s">
        <v>72</v>
      </c>
      <c r="C14" s="84">
        <f ca="1">OFFSET('Plantilla General'!C$12,0,3*H14)</f>
        <v>72.2</v>
      </c>
      <c r="D14" s="83">
        <f ca="1">OFFSET('Plantilla General'!D$12,0,3*H14)</f>
        <v>7</v>
      </c>
      <c r="E14" s="145">
        <v>18</v>
      </c>
      <c r="F14" s="83">
        <f ca="1">OFFSET('Plantilla General'!E$12,0,3*H14)</f>
        <v>2013</v>
      </c>
      <c r="G14" s="85">
        <f ca="1">OFFSET('Plantilla General'!C$23,0,3*$H14)</f>
        <v>74.21764705882353</v>
      </c>
      <c r="H14" s="7">
        <v>11</v>
      </c>
    </row>
    <row r="15" spans="1:8" ht="21">
      <c r="A15" s="76"/>
      <c r="B15" s="164" t="s">
        <v>171</v>
      </c>
      <c r="C15" s="166">
        <f ca="1">OFFSET('Plantilla General'!C$12,0,3*H15)</f>
        <v>0.6536842105263158</v>
      </c>
      <c r="D15" s="83">
        <f ca="1">OFFSET('Plantilla General'!D$12,0,3*H15)</f>
        <v>6</v>
      </c>
      <c r="E15" s="145">
        <v>18</v>
      </c>
      <c r="F15" s="83">
        <f ca="1">OFFSET('Plantilla General'!E$12,0,3*H15)</f>
        <v>2013</v>
      </c>
      <c r="G15" s="162">
        <f ca="1">OFFSET('Plantilla General'!C$23,0,3*$H15)</f>
        <v>0.701655957231478</v>
      </c>
      <c r="H15" s="7">
        <v>12</v>
      </c>
    </row>
    <row r="16" spans="1:8" ht="21">
      <c r="A16" s="77"/>
      <c r="B16" s="164" t="s">
        <v>73</v>
      </c>
      <c r="C16" s="84">
        <f ca="1">OFFSET('Plantilla General'!C$12,0,3*H16)</f>
        <v>67.6</v>
      </c>
      <c r="D16" s="83">
        <f ca="1">OFFSET('Plantilla General'!D$12,0,3*H16)</f>
        <v>14</v>
      </c>
      <c r="E16" s="145">
        <v>18</v>
      </c>
      <c r="F16" s="83">
        <f ca="1">OFFSET('Plantilla General'!E$12,0,3*H16)</f>
        <v>2013</v>
      </c>
      <c r="G16" s="85">
        <f ca="1">OFFSET('Plantilla General'!C$23,0,3*$H16)</f>
        <v>58.2235294117647</v>
      </c>
      <c r="H16" s="7">
        <v>13</v>
      </c>
    </row>
    <row r="17" spans="1:8" ht="21">
      <c r="A17" s="94" t="s">
        <v>16</v>
      </c>
      <c r="B17" s="95" t="s">
        <v>113</v>
      </c>
      <c r="C17" s="158">
        <f ca="1">OFFSET('Plantilla General'!C$12,0,3*H17)</f>
        <v>0.5174418604651163</v>
      </c>
      <c r="D17" s="89">
        <f ca="1">OFFSET('Plantilla General'!D$12,0,3*H17)</f>
        <v>9</v>
      </c>
      <c r="E17" s="146">
        <v>20</v>
      </c>
      <c r="F17" s="89">
        <f ca="1">OFFSET('Plantilla General'!E$12,0,3*H17)</f>
        <v>2013</v>
      </c>
      <c r="G17" s="163">
        <f ca="1">OFFSET('Plantilla General'!C$23,0,3*$H17)</f>
        <v>0.519468193783184</v>
      </c>
      <c r="H17" s="7">
        <v>14</v>
      </c>
    </row>
    <row r="18" spans="1:8" ht="21">
      <c r="A18" s="91"/>
      <c r="B18" s="95" t="s">
        <v>147</v>
      </c>
      <c r="C18" s="88">
        <f ca="1">OFFSET('Plantilla General'!C$12,0,3*H18)</f>
        <v>14.8</v>
      </c>
      <c r="D18" s="89">
        <f ca="1">OFFSET('Plantilla General'!D$12,0,3*H18)</f>
        <v>8</v>
      </c>
      <c r="E18" s="146">
        <v>19</v>
      </c>
      <c r="F18" s="89">
        <f ca="1">OFFSET('Plantilla General'!E$12,0,3*H18)</f>
        <v>2012</v>
      </c>
      <c r="G18" s="90">
        <f ca="1">OFFSET('Plantilla General'!C$23,0,3*$H18)</f>
        <v>16.522222222222226</v>
      </c>
      <c r="H18" s="7">
        <v>15</v>
      </c>
    </row>
    <row r="19" spans="1:8" ht="21">
      <c r="A19" s="91"/>
      <c r="B19" s="95" t="s">
        <v>190</v>
      </c>
      <c r="C19" s="88">
        <f ca="1">OFFSET('Plantilla General'!C$12,0,3*H19)</f>
        <v>60.7</v>
      </c>
      <c r="D19" s="89">
        <f ca="1">OFFSET('Plantilla General'!D$12,0,3*H19)</f>
        <v>7</v>
      </c>
      <c r="E19" s="146">
        <v>19</v>
      </c>
      <c r="F19" s="89">
        <f ca="1">OFFSET('Plantilla General'!E$12,0,3*H19)</f>
        <v>2012</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General'!C$12,0,3*H21)</f>
        <v>4.63229190795402</v>
      </c>
      <c r="D21" s="83">
        <f ca="1">OFFSET('Plantilla General'!D$12,0,3*H21)</f>
        <v>9</v>
      </c>
      <c r="E21" s="145">
        <v>20</v>
      </c>
      <c r="F21" s="83">
        <f ca="1">OFFSET('Plantilla General'!E$12,0,3*H21)</f>
        <v>2013</v>
      </c>
      <c r="G21" s="85">
        <f ca="1">OFFSET('Plantilla General'!C$23,0,3*$H21)</f>
        <v>4.246195947216593</v>
      </c>
      <c r="H21" s="7">
        <v>18</v>
      </c>
    </row>
    <row r="22" spans="1:8" ht="21">
      <c r="A22" s="76"/>
      <c r="B22" s="164" t="s">
        <v>135</v>
      </c>
      <c r="C22" s="84">
        <f ca="1">OFFSET('Plantilla General'!C$12,0,3*H22)</f>
        <v>32.4</v>
      </c>
      <c r="D22" s="83">
        <f ca="1">OFFSET('Plantilla General'!D$12,0,3*H22)</f>
        <v>10</v>
      </c>
      <c r="E22" s="145">
        <v>19</v>
      </c>
      <c r="F22" s="83">
        <f ca="1">OFFSET('Plantilla General'!E$12,0,3*H22)</f>
        <v>2012</v>
      </c>
      <c r="G22" s="85">
        <f ca="1">OFFSET('Plantilla General'!C$23,0,3*$H22)</f>
        <v>33.33333333333334</v>
      </c>
      <c r="H22" s="7">
        <v>19</v>
      </c>
    </row>
    <row r="23" spans="1:8" ht="21">
      <c r="A23" s="76"/>
      <c r="B23" s="164" t="s">
        <v>116</v>
      </c>
      <c r="C23" s="84">
        <f ca="1">OFFSET('Plantilla General'!C$12,0,3*H23)</f>
        <v>20.6</v>
      </c>
      <c r="D23" s="83">
        <f ca="1">OFFSET('Plantilla General'!D$12,0,3*H23)</f>
        <v>11</v>
      </c>
      <c r="E23" s="145">
        <v>18</v>
      </c>
      <c r="F23" s="83">
        <f ca="1">OFFSET('Plantilla General'!E$12,0,3*H23)</f>
        <v>2008</v>
      </c>
      <c r="G23" s="85">
        <f ca="1">OFFSET('Plantilla General'!C$23,0,3*$H23)</f>
        <v>17.24705882352941</v>
      </c>
      <c r="H23" s="7">
        <v>20</v>
      </c>
    </row>
    <row r="24" spans="1:8" ht="21">
      <c r="A24" s="76"/>
      <c r="B24" s="164" t="s">
        <v>121</v>
      </c>
      <c r="C24" s="84">
        <f ca="1">OFFSET('Plantilla General'!C$12,0,3*H24)</f>
        <v>13.5</v>
      </c>
      <c r="D24" s="83">
        <f ca="1">OFFSET('Plantilla General'!D$12,0,3*H24)</f>
        <v>9</v>
      </c>
      <c r="E24" s="145">
        <v>20</v>
      </c>
      <c r="F24" s="83">
        <f ca="1">OFFSET('Plantilla General'!E$12,0,3*H24)</f>
        <v>2013</v>
      </c>
      <c r="G24" s="85">
        <f ca="1">OFFSET('Plantilla General'!C$23,0,3*$H24)</f>
        <v>17.652631578947368</v>
      </c>
      <c r="H24" s="7">
        <v>21</v>
      </c>
    </row>
    <row r="25" spans="1:8" ht="21">
      <c r="A25" s="77"/>
      <c r="B25" s="165" t="s">
        <v>122</v>
      </c>
      <c r="C25" s="84">
        <f ca="1">OFFSET('Plantilla General'!C$12,0,3*H25)</f>
        <v>69</v>
      </c>
      <c r="D25" s="83">
        <f ca="1">OFFSET('Plantilla General'!D$12,0,3*H25)</f>
        <v>4</v>
      </c>
      <c r="E25" s="145">
        <v>20</v>
      </c>
      <c r="F25" s="83">
        <f ca="1">OFFSET('Plantilla General'!E$12,0,3*H25)</f>
        <v>2013</v>
      </c>
      <c r="G25" s="85">
        <f ca="1">OFFSET('Plantilla General'!C$23,0,3*$H25)</f>
        <v>103.42105263157895</v>
      </c>
      <c r="H25" s="7">
        <v>22</v>
      </c>
    </row>
    <row r="26" spans="1:8" ht="21">
      <c r="A26" s="94" t="s">
        <v>25</v>
      </c>
      <c r="B26" s="95" t="s">
        <v>192</v>
      </c>
      <c r="C26" s="88">
        <f ca="1">OFFSET('Plantilla General'!C$12,0,3*H26)</f>
        <v>3.41749</v>
      </c>
      <c r="D26" s="89">
        <f ca="1">OFFSET('Plantilla General'!D$12,0,3*H26)</f>
        <v>15</v>
      </c>
      <c r="E26" s="146">
        <v>20</v>
      </c>
      <c r="F26" s="89">
        <f ca="1">OFFSET('Plantilla General'!E$12,0,3*H26)</f>
        <v>2011</v>
      </c>
      <c r="G26" s="90">
        <f ca="1">OFFSET('Plantilla General'!C$23,0,3*$H26)</f>
        <v>5.023487368421052</v>
      </c>
      <c r="H26" s="7">
        <v>23</v>
      </c>
    </row>
    <row r="27" spans="1:8" ht="21">
      <c r="A27" s="91"/>
      <c r="B27" s="95" t="s">
        <v>150</v>
      </c>
      <c r="C27" s="88">
        <f ca="1">OFFSET('Plantilla General'!C$12,0,3*H27)</f>
        <v>5.297872340425531</v>
      </c>
      <c r="D27" s="89">
        <f ca="1">OFFSET('Plantilla General'!D$12,0,3*H27)</f>
        <v>6</v>
      </c>
      <c r="E27" s="146">
        <v>16</v>
      </c>
      <c r="F27" s="89">
        <f ca="1">OFFSET('Plantilla General'!E$12,0,3*H27)</f>
        <v>2013</v>
      </c>
      <c r="G27" s="90">
        <f ca="1">OFFSET('Plantilla General'!C$23,0,3*$H27)</f>
        <v>6.428546015819675</v>
      </c>
      <c r="H27" s="7">
        <v>24</v>
      </c>
    </row>
    <row r="28" spans="1:8" ht="21">
      <c r="A28" s="91"/>
      <c r="B28" s="95" t="s">
        <v>124</v>
      </c>
      <c r="C28" s="88" t="s">
        <v>178</v>
      </c>
      <c r="D28" s="89" t="s">
        <v>178</v>
      </c>
      <c r="E28" s="146">
        <v>15</v>
      </c>
      <c r="F28" s="89" t="s">
        <v>178</v>
      </c>
      <c r="G28" s="90" t="s">
        <v>178</v>
      </c>
      <c r="H28" s="7">
        <v>25</v>
      </c>
    </row>
    <row r="29" spans="1:8" ht="21">
      <c r="A29" s="91"/>
      <c r="B29" s="95" t="s">
        <v>151</v>
      </c>
      <c r="C29" s="88">
        <f ca="1">OFFSET('Plantilla General'!C$12,0,3*H29)</f>
        <v>4.021505376344086</v>
      </c>
      <c r="D29" s="89">
        <f ca="1">OFFSET('Plantilla General'!D$12,0,3*H29)</f>
        <v>13</v>
      </c>
      <c r="E29" s="146">
        <v>18</v>
      </c>
      <c r="F29" s="89">
        <f ca="1">OFFSET('Plantilla General'!E$12,0,3*H29)</f>
        <v>2013</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General'!C$12,0,3*H31)</f>
        <v>12.1</v>
      </c>
      <c r="D31" s="89">
        <f ca="1">OFFSET('Plantilla General'!D$12,0,3*H31)</f>
        <v>14</v>
      </c>
      <c r="E31" s="146">
        <v>17</v>
      </c>
      <c r="F31" s="89">
        <f ca="1">OFFSET('Plantilla General'!E$12,0,3*H31)</f>
        <v>2012</v>
      </c>
      <c r="G31" s="90">
        <f ca="1">OFFSET('Plantilla General'!C$23,0,3*$H31)</f>
        <v>13.643749999999999</v>
      </c>
      <c r="H31" s="7">
        <v>28</v>
      </c>
    </row>
    <row r="32" spans="1:8" ht="21">
      <c r="A32" s="79" t="s">
        <v>32</v>
      </c>
      <c r="B32" s="164" t="s">
        <v>154</v>
      </c>
      <c r="C32" s="84">
        <f ca="1">OFFSET('Plantilla General'!C$12,0,3*H32)</f>
        <v>4.481481481481481</v>
      </c>
      <c r="D32" s="83">
        <f ca="1">OFFSET('Plantilla General'!D$12,0,3*H32)</f>
        <v>9</v>
      </c>
      <c r="E32" s="145">
        <v>18</v>
      </c>
      <c r="F32" s="83">
        <f ca="1">OFFSET('Plantilla General'!E$12,0,3*H32)</f>
        <v>2013</v>
      </c>
      <c r="G32" s="85">
        <f ca="1">OFFSET('Plantilla General'!C$23,0,3*$H32)</f>
        <v>4.895161129007304</v>
      </c>
      <c r="H32" s="7">
        <v>29</v>
      </c>
    </row>
    <row r="33" spans="1:8" ht="21">
      <c r="A33" s="80"/>
      <c r="B33" s="164" t="s">
        <v>95</v>
      </c>
      <c r="C33" s="84">
        <f ca="1">OFFSET('Plantilla General'!C$12,0,3*H33)</f>
        <v>2.0470588235294116</v>
      </c>
      <c r="D33" s="83">
        <f ca="1">OFFSET('Plantilla General'!D$12,0,3*H33)</f>
        <v>7</v>
      </c>
      <c r="E33" s="145">
        <v>18</v>
      </c>
      <c r="F33" s="83">
        <f ca="1">OFFSET('Plantilla General'!E$12,0,3*H33)</f>
        <v>2013</v>
      </c>
      <c r="G33" s="85">
        <f ca="1">OFFSET('Plantilla General'!C$23,0,3*$H33)</f>
        <v>2.240456045403578</v>
      </c>
      <c r="H33" s="7">
        <v>30</v>
      </c>
    </row>
    <row r="34" spans="1:8" ht="21">
      <c r="A34" s="80"/>
      <c r="B34" s="164" t="s">
        <v>155</v>
      </c>
      <c r="C34" s="84">
        <f ca="1">OFFSET('Plantilla General'!C$12,0,3*H34)</f>
        <v>3.541666666666667</v>
      </c>
      <c r="D34" s="83">
        <f ca="1">OFFSET('Plantilla General'!D$12,0,3*H34)</f>
        <v>8</v>
      </c>
      <c r="E34" s="145">
        <v>18</v>
      </c>
      <c r="F34" s="83">
        <f ca="1">OFFSET('Plantilla General'!E$12,0,3*H34)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General'!C$12,0,3*H36)</f>
        <v>0.6586345381526104</v>
      </c>
      <c r="D36" s="98">
        <f ca="1">OFFSET('Plantilla General'!D$12,0,3*H36)</f>
        <v>9</v>
      </c>
      <c r="E36" s="147">
        <v>16</v>
      </c>
      <c r="F36" s="98">
        <f ca="1">OFFSET('Plantilla General'!E$12,0,3*H36)</f>
        <v>2010</v>
      </c>
      <c r="G36" s="98">
        <f ca="1">OFFSET('Plantilla General'!C$23,0,3*$H36)</f>
        <v>0.7345348258944874</v>
      </c>
      <c r="H36" s="7">
        <v>33</v>
      </c>
    </row>
    <row r="37" spans="1:8" ht="21">
      <c r="A37" s="86" t="s">
        <v>134</v>
      </c>
      <c r="B37" s="95" t="s">
        <v>159</v>
      </c>
      <c r="C37" s="88">
        <f ca="1">OFFSET('Plantilla General'!C$12,0,3*H37)</f>
        <v>55.3</v>
      </c>
      <c r="D37" s="89">
        <f ca="1">OFFSET('Plantilla General'!D$12,0,3*H37)</f>
        <v>9</v>
      </c>
      <c r="E37" s="146">
        <v>11</v>
      </c>
      <c r="F37" s="89">
        <f ca="1">OFFSET('Plantilla General'!E$12,0,3*H37)</f>
        <v>2013</v>
      </c>
      <c r="G37" s="90">
        <f ca="1">OFFSET('Plantilla General'!C$23,0,3*$H37)</f>
        <v>36.06000000000001</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General'!C$12,0,3*H39)</f>
        <v>83</v>
      </c>
      <c r="D39" s="89">
        <f ca="1">OFFSET('Plantilla General'!D$12,0,3*H39)</f>
        <v>11</v>
      </c>
      <c r="E39" s="146">
        <v>16</v>
      </c>
      <c r="F39" s="89">
        <f ca="1">OFFSET('Plantilla General'!E$12,0,3*H39)</f>
        <v>2011</v>
      </c>
      <c r="G39" s="90">
        <f ca="1">OFFSET('Plantilla General'!C$23,0,3*$H39)</f>
        <v>57.93333333333333</v>
      </c>
      <c r="H39" s="7">
        <v>36</v>
      </c>
    </row>
    <row r="40" spans="1:8" ht="21" customHeight="1">
      <c r="A40" s="82" t="s">
        <v>182</v>
      </c>
      <c r="B40" s="8" t="s">
        <v>198</v>
      </c>
      <c r="C40" s="84">
        <f ca="1">OFFSET('Plantilla General'!C$12,0,3*H40)</f>
        <v>105.1</v>
      </c>
      <c r="D40" s="83">
        <f ca="1">OFFSET('Plantilla General'!D$12,0,3*H40)</f>
        <v>5</v>
      </c>
      <c r="E40" s="145">
        <v>18</v>
      </c>
      <c r="F40" s="83">
        <f ca="1">OFFSET('Plantilla General'!E$12,0,3*H40)</f>
        <v>2013</v>
      </c>
      <c r="G40" s="85">
        <f ca="1">OFFSET('Plantilla General'!C$23,0,3*$H40)</f>
        <v>117.39411764705883</v>
      </c>
      <c r="H40" s="7">
        <v>37</v>
      </c>
    </row>
    <row r="41" spans="1:8" ht="21">
      <c r="A41" s="76"/>
      <c r="B41" s="8" t="s">
        <v>199</v>
      </c>
      <c r="C41" s="84">
        <f ca="1">OFFSET('Plantilla General'!C$12,0,3*H41)</f>
        <v>104.8</v>
      </c>
      <c r="D41" s="83">
        <f ca="1">OFFSET('Plantilla General'!D$12,0,3*H41)</f>
        <v>4</v>
      </c>
      <c r="E41" s="145">
        <v>18</v>
      </c>
      <c r="F41" s="83">
        <f ca="1">OFFSET('Plantilla General'!E$12,0,3*H41)</f>
        <v>2013</v>
      </c>
      <c r="G41" s="85">
        <f ca="1">OFFSET('Plantilla General'!C$23,0,3*$H41)</f>
        <v>121.51176470588234</v>
      </c>
      <c r="H41" s="7">
        <v>38</v>
      </c>
    </row>
    <row r="42" spans="1:8" ht="21">
      <c r="A42" s="76"/>
      <c r="B42" s="8" t="s">
        <v>126</v>
      </c>
      <c r="C42" s="84">
        <f ca="1">OFFSET('Plantilla General'!C$12,0,3*H42)</f>
        <v>89.4</v>
      </c>
      <c r="D42" s="83">
        <f ca="1">OFFSET('Plantilla General'!D$12,0,3*H42)</f>
        <v>1</v>
      </c>
      <c r="E42" s="145">
        <v>16</v>
      </c>
      <c r="F42" s="83">
        <f ca="1">OFFSET('Plantilla General'!E$12,0,3*H42)</f>
        <v>2013</v>
      </c>
      <c r="G42" s="85">
        <f ca="1">OFFSET('Plantilla General'!C$23,0,3*$H42)</f>
        <v>76.69333333333333</v>
      </c>
      <c r="H42" s="7">
        <v>39</v>
      </c>
    </row>
    <row r="43" spans="1:8" ht="21">
      <c r="A43" s="76"/>
      <c r="B43" s="8" t="s">
        <v>166</v>
      </c>
      <c r="C43" s="84">
        <f ca="1">OFFSET('Plantilla General'!C$12,0,3*H43)</f>
        <v>27.38</v>
      </c>
      <c r="D43" s="83">
        <f ca="1">OFFSET('Plantilla General'!D$12,0,3*H43)</f>
        <v>7</v>
      </c>
      <c r="E43" s="145">
        <v>20</v>
      </c>
      <c r="F43" s="83">
        <f ca="1">OFFSET('Plantilla General'!E$12,0,3*H43)</f>
        <v>2015</v>
      </c>
      <c r="G43" s="85">
        <f ca="1">OFFSET('Plantilla General'!C$23,0,3*$H43)</f>
        <v>25.001052631578947</v>
      </c>
      <c r="H43" s="7">
        <v>40</v>
      </c>
    </row>
    <row r="44" spans="1:8" ht="21">
      <c r="A44" s="76"/>
      <c r="B44" s="8" t="s">
        <v>167</v>
      </c>
      <c r="C44" s="84">
        <f ca="1">OFFSET('Plantilla General'!C$12,0,3*H44)</f>
        <v>15.4</v>
      </c>
      <c r="D44" s="83">
        <f ca="1">OFFSET('Plantilla General'!D$12,0,3*H44)</f>
        <v>11</v>
      </c>
      <c r="E44" s="145">
        <v>18</v>
      </c>
      <c r="F44" s="83">
        <f ca="1">OFFSET('Plantilla General'!E$12,0,3*H44)</f>
        <v>2007</v>
      </c>
      <c r="G44" s="85">
        <f ca="1">OFFSET('Plantilla General'!C$23,0,3*$H44)</f>
        <v>14.394117647058824</v>
      </c>
      <c r="H44" s="7">
        <v>41</v>
      </c>
    </row>
    <row r="45" spans="1:8" ht="21">
      <c r="A45" s="76"/>
      <c r="B45" s="8" t="s">
        <v>125</v>
      </c>
      <c r="C45" s="84">
        <f ca="1">OFFSET('Plantilla General'!C$12,0,3*H45)</f>
        <v>1.41666666666667</v>
      </c>
      <c r="D45" s="83">
        <f ca="1">OFFSET('Plantilla General'!D$12,0,3*H45)</f>
        <v>11</v>
      </c>
      <c r="E45" s="145">
        <v>14</v>
      </c>
      <c r="F45" s="83">
        <f ca="1">OFFSET('Plantilla General'!E$12,0,3*H45)</f>
        <v>2013</v>
      </c>
      <c r="G45" s="85">
        <f ca="1">OFFSET('Plantilla General'!C$23,0,3*$H45)</f>
        <v>1.4323697068003276</v>
      </c>
      <c r="H45" s="7">
        <v>42</v>
      </c>
    </row>
    <row r="46" spans="1:8" ht="21">
      <c r="A46" s="76"/>
      <c r="B46" s="51" t="s">
        <v>169</v>
      </c>
      <c r="C46" s="84" t="s">
        <v>178</v>
      </c>
      <c r="D46" s="83" t="s">
        <v>178</v>
      </c>
      <c r="E46" s="145">
        <v>15</v>
      </c>
      <c r="F46" s="83" t="s">
        <v>178</v>
      </c>
      <c r="G46" s="85" t="s">
        <v>178</v>
      </c>
      <c r="H46" s="7">
        <v>43</v>
      </c>
    </row>
    <row r="47" spans="1:8" ht="21">
      <c r="A47" s="76"/>
      <c r="B47" s="8" t="s">
        <v>98</v>
      </c>
      <c r="C47" s="84">
        <f ca="1">OFFSET('Plantilla General'!C$12,0,3*H47)</f>
        <v>0.7584588617561845</v>
      </c>
      <c r="D47" s="83">
        <f ca="1">OFFSET('Plantilla General'!D$12,0,3*H47)</f>
        <v>1</v>
      </c>
      <c r="E47" s="145">
        <v>18</v>
      </c>
      <c r="F47" s="83">
        <f ca="1">OFFSET('Plantilla General'!E$12,0,3*H47)</f>
        <v>2013</v>
      </c>
      <c r="G47" s="85">
        <f ca="1">OFFSET('Plantilla General'!C$23,0,3*$H47)</f>
        <v>1.6031768746212747</v>
      </c>
      <c r="H47" s="7">
        <v>44</v>
      </c>
    </row>
    <row r="48" spans="1:8" ht="21">
      <c r="A48" s="76"/>
      <c r="B48" s="8" t="s">
        <v>96</v>
      </c>
      <c r="C48" s="84">
        <f ca="1">OFFSET('Plantilla General'!C$12,0,3*H48)</f>
        <v>1.261525709954172</v>
      </c>
      <c r="D48" s="83">
        <f ca="1">OFFSET('Plantilla General'!D$12,0,3*H48)</f>
        <v>15</v>
      </c>
      <c r="E48" s="145">
        <v>18</v>
      </c>
      <c r="F48" s="83">
        <f ca="1">OFFSET('Plantilla General'!E$12,0,3*H48)</f>
        <v>2013</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General'!C$12,0,3*H50)</f>
        <v>37.65060240963855</v>
      </c>
      <c r="D50" s="83">
        <f ca="1">OFFSET('Plantilla General'!D$12,0,3*H50)</f>
        <v>14</v>
      </c>
      <c r="E50" s="145">
        <v>16</v>
      </c>
      <c r="F50" s="83">
        <f ca="1">OFFSET('Plantilla General'!E$12,0,3*H50)</f>
        <v>2013</v>
      </c>
      <c r="G50" s="85">
        <f ca="1">OFFSET('Plantilla General'!C$23,0,3*$H50)</f>
        <v>30.94932192896834</v>
      </c>
      <c r="H50" s="7">
        <v>47</v>
      </c>
    </row>
    <row r="51" spans="1:8" ht="21">
      <c r="A51" s="77"/>
      <c r="B51" s="8" t="s">
        <v>180</v>
      </c>
      <c r="C51" s="84">
        <f ca="1">OFFSET('Plantilla General'!C$12,0,3*H51)</f>
        <v>47</v>
      </c>
      <c r="D51" s="83">
        <f ca="1">OFFSET('Plantilla General'!D$12,0,3*H51)</f>
        <v>10</v>
      </c>
      <c r="E51" s="145">
        <v>17</v>
      </c>
      <c r="F51" s="83">
        <f ca="1">OFFSET('Plantilla General'!E$12,0,3*H51)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4">
      <selection activeCell="A4"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51</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General'!C$13,0,3*$H$3)</f>
        <v>54.8</v>
      </c>
      <c r="D3" s="83">
        <f ca="1">OFFSET('Plantilla General'!D$13,0,3*$H$3)</f>
        <v>15</v>
      </c>
      <c r="E3" s="145">
        <v>18</v>
      </c>
      <c r="F3" s="83" t="str">
        <f ca="1">OFFSET('Plantilla General'!E$13,0,3*$H$3)</f>
        <v>         2006</v>
      </c>
      <c r="G3" s="85">
        <f ca="1">OFFSET('Plantilla General'!C23,0,3*$H3)</f>
        <v>31.635294117647057</v>
      </c>
      <c r="H3" s="7">
        <v>0</v>
      </c>
    </row>
    <row r="4" spans="1:8" ht="21">
      <c r="A4" s="76"/>
      <c r="B4" s="8" t="s">
        <v>69</v>
      </c>
      <c r="C4" s="84">
        <f ca="1">OFFSET('Plantilla General'!C$13,0,3*H4)</f>
        <v>29.1</v>
      </c>
      <c r="D4" s="83">
        <f ca="1">OFFSET('Plantilla General'!D$13,0,3*H4)</f>
        <v>15</v>
      </c>
      <c r="E4" s="145">
        <v>18</v>
      </c>
      <c r="F4" s="83" t="str">
        <f ca="1">OFFSET('Plantilla General'!E$13,0,3*H4)</f>
        <v>         2006</v>
      </c>
      <c r="G4" s="85">
        <f ca="1">OFFSET('Plantilla General'!C$23,0,3*$H4)</f>
        <v>14.164705882352939</v>
      </c>
      <c r="H4" s="7">
        <v>1</v>
      </c>
    </row>
    <row r="5" spans="1:8" ht="21">
      <c r="A5" s="76"/>
      <c r="B5" s="8" t="s">
        <v>106</v>
      </c>
      <c r="C5" s="84">
        <f ca="1">OFFSET('Plantilla General'!C$13,0,3*H5)</f>
        <v>70</v>
      </c>
      <c r="D5" s="83">
        <f ca="1">OFFSET('Plantilla General'!D$13,0,3*H5)</f>
        <v>14</v>
      </c>
      <c r="E5" s="145">
        <v>17</v>
      </c>
      <c r="F5" s="83">
        <f ca="1">OFFSET('Plantilla General'!E$13,0,3*H5)</f>
        <v>2006</v>
      </c>
      <c r="G5" s="85">
        <f ca="1">OFFSET('Plantilla General'!C$23,0,3*$H5)</f>
        <v>36.8125</v>
      </c>
      <c r="H5" s="7">
        <v>2</v>
      </c>
    </row>
    <row r="6" spans="1:8" ht="21">
      <c r="A6" s="77"/>
      <c r="B6" s="8" t="s">
        <v>108</v>
      </c>
      <c r="C6" s="84">
        <f ca="1">OFFSET('Plantilla General'!C$13,0,3*H6)</f>
        <v>27.4</v>
      </c>
      <c r="D6" s="83">
        <f ca="1">OFFSET('Plantilla General'!D$13,0,3*H6)</f>
        <v>2</v>
      </c>
      <c r="E6" s="145">
        <v>18</v>
      </c>
      <c r="F6" s="83">
        <f ca="1">OFFSET('Plantilla General'!E$13,0,3*H6)</f>
        <v>2012</v>
      </c>
      <c r="G6" s="85">
        <f ca="1">OFFSET('Plantilla General'!C$23,0,3*$H6)</f>
        <v>37.476470588235294</v>
      </c>
      <c r="H6" s="7">
        <v>3</v>
      </c>
    </row>
    <row r="7" spans="1:8" ht="21">
      <c r="A7" s="86" t="s">
        <v>211</v>
      </c>
      <c r="B7" s="87" t="s">
        <v>187</v>
      </c>
      <c r="C7" s="153">
        <f ca="1">OFFSET('Plantilla General'!C$13,0,3*H7)</f>
        <v>0.585</v>
      </c>
      <c r="D7" s="89">
        <f ca="1">OFFSET('Plantilla General'!D$13,0,3*H7)</f>
        <v>17</v>
      </c>
      <c r="E7" s="146">
        <v>18</v>
      </c>
      <c r="F7" s="89" t="str">
        <f ca="1">OFFSET('Plantilla General'!E$13,0,3*H7)</f>
        <v>2006</v>
      </c>
      <c r="G7" s="90">
        <f ca="1">OFFSET('Plantilla General'!C$23,0,3*$H7)</f>
        <v>0.497</v>
      </c>
      <c r="H7" s="7">
        <v>4</v>
      </c>
    </row>
    <row r="8" spans="1:8" ht="21">
      <c r="A8" s="91"/>
      <c r="B8" s="92" t="s">
        <v>109</v>
      </c>
      <c r="C8" s="88">
        <f ca="1">OFFSET('Plantilla General'!C$13,0,3*H8)</f>
        <v>22</v>
      </c>
      <c r="D8" s="89">
        <f ca="1">OFFSET('Plantilla General'!D$13,0,3*H8)</f>
        <v>17</v>
      </c>
      <c r="E8" s="146">
        <v>18</v>
      </c>
      <c r="F8" s="89">
        <f ca="1">OFFSET('Plantilla General'!E$13,0,3*H8)</f>
        <v>2006</v>
      </c>
      <c r="G8" s="90">
        <f ca="1">OFFSET('Plantilla General'!C$23,0,3*$H8)</f>
        <v>14.452941176470588</v>
      </c>
      <c r="H8" s="7">
        <v>5</v>
      </c>
    </row>
    <row r="9" spans="1:8" ht="21">
      <c r="A9" s="91"/>
      <c r="B9" s="92" t="s">
        <v>111</v>
      </c>
      <c r="C9" s="88">
        <f ca="1">OFFSET('Plantilla General'!C$13,0,3*H9)</f>
        <v>47.4</v>
      </c>
      <c r="D9" s="89">
        <f ca="1">OFFSET('Plantilla General'!D$13,0,3*H9)</f>
        <v>14</v>
      </c>
      <c r="E9" s="146">
        <v>18</v>
      </c>
      <c r="F9" s="89">
        <f ca="1">OFFSET('Plantilla General'!E$13,0,3*H9)</f>
        <v>2006</v>
      </c>
      <c r="G9" s="90">
        <f ca="1">OFFSET('Plantilla General'!C$23,0,3*$H9)</f>
        <v>33.14705882352942</v>
      </c>
      <c r="H9" s="7">
        <v>6</v>
      </c>
    </row>
    <row r="10" spans="1:8" ht="21">
      <c r="A10" s="93"/>
      <c r="B10" s="87" t="s">
        <v>184</v>
      </c>
      <c r="C10" s="88">
        <f ca="1">OFFSET('Plantilla General'!C$13,0,3*H10)</f>
        <v>7397.787830133202</v>
      </c>
      <c r="D10" s="89">
        <f ca="1">OFFSET('Plantilla General'!D$13,0,3*H10)</f>
        <v>14</v>
      </c>
      <c r="E10" s="146">
        <v>18</v>
      </c>
      <c r="F10" s="89">
        <f ca="1">OFFSET('Plantilla General'!E$13,0,3*H10)</f>
        <v>2014</v>
      </c>
      <c r="G10" s="90">
        <f ca="1">OFFSET('Plantilla General'!C$23,0,3*$H10)</f>
        <v>5011.642251536956</v>
      </c>
      <c r="H10" s="7">
        <v>7</v>
      </c>
    </row>
    <row r="11" spans="1:8" ht="21">
      <c r="A11" s="78" t="s">
        <v>210</v>
      </c>
      <c r="B11" s="164" t="s">
        <v>70</v>
      </c>
      <c r="C11" s="84">
        <f ca="1">OFFSET('Plantilla General'!C$13,0,3*H11)</f>
        <v>70.2</v>
      </c>
      <c r="D11" s="83">
        <f ca="1">OFFSET('Plantilla General'!D$13,0,3*H11)</f>
        <v>9</v>
      </c>
      <c r="E11" s="145">
        <v>16</v>
      </c>
      <c r="F11" s="83">
        <f ca="1">OFFSET('Plantilla General'!E$13,0,3*H11)</f>
        <v>2014</v>
      </c>
      <c r="G11" s="85">
        <f ca="1">OFFSET('Plantilla General'!C$23,0,3*$H11)</f>
        <v>71.2</v>
      </c>
      <c r="H11" s="7">
        <v>8</v>
      </c>
    </row>
    <row r="12" spans="1:8" ht="21">
      <c r="A12" s="76"/>
      <c r="B12" s="164" t="s">
        <v>112</v>
      </c>
      <c r="C12" s="84">
        <f ca="1">OFFSET('Plantilla General'!C$13,0,3*H12)</f>
        <v>20.7</v>
      </c>
      <c r="D12" s="83">
        <f ca="1">OFFSET('Plantilla General'!D$13,0,3*H12)</f>
        <v>10</v>
      </c>
      <c r="E12" s="145">
        <v>19</v>
      </c>
      <c r="F12" s="83">
        <f ca="1">OFFSET('Plantilla General'!E$13,0,3*H12)</f>
        <v>2014</v>
      </c>
      <c r="G12" s="85">
        <f ca="1">OFFSET('Plantilla General'!C$23,0,3*$H12)</f>
        <v>21.58888888888889</v>
      </c>
      <c r="H12" s="7">
        <v>9</v>
      </c>
    </row>
    <row r="13" spans="1:8" ht="21">
      <c r="A13" s="76"/>
      <c r="B13" s="164" t="s">
        <v>71</v>
      </c>
      <c r="C13" s="84">
        <f ca="1">OFFSET('Plantilla General'!C$13,0,3*H13)</f>
        <v>71.1</v>
      </c>
      <c r="D13" s="83">
        <f ca="1">OFFSET('Plantilla General'!D$13,0,3*H13)</f>
        <v>12</v>
      </c>
      <c r="E13" s="145">
        <v>18</v>
      </c>
      <c r="F13" s="83">
        <f ca="1">OFFSET('Plantilla General'!E$13,0,3*H13)</f>
        <v>2013</v>
      </c>
      <c r="G13" s="85">
        <f ca="1">OFFSET('Plantilla General'!C$23,0,3*$H13)</f>
        <v>60.31176470588236</v>
      </c>
      <c r="H13" s="7">
        <v>10</v>
      </c>
    </row>
    <row r="14" spans="1:8" ht="21">
      <c r="A14" s="76"/>
      <c r="B14" s="164" t="s">
        <v>72</v>
      </c>
      <c r="C14" s="84">
        <f ca="1">OFFSET('Plantilla General'!C$13,0,3*H14)</f>
        <v>77.9</v>
      </c>
      <c r="D14" s="83">
        <f ca="1">OFFSET('Plantilla General'!D$13,0,3*H14)</f>
        <v>10</v>
      </c>
      <c r="E14" s="145">
        <v>18</v>
      </c>
      <c r="F14" s="83">
        <f ca="1">OFFSET('Plantilla General'!E$13,0,3*H14)</f>
        <v>2013</v>
      </c>
      <c r="G14" s="85">
        <f ca="1">OFFSET('Plantilla General'!C$23,0,3*$H14)</f>
        <v>74.21764705882353</v>
      </c>
      <c r="H14" s="7">
        <v>11</v>
      </c>
    </row>
    <row r="15" spans="1:8" ht="21">
      <c r="A15" s="76"/>
      <c r="B15" s="164" t="s">
        <v>171</v>
      </c>
      <c r="C15" s="166">
        <f ca="1">OFFSET('Plantilla General'!C$13,0,3*H15)</f>
        <v>0.7429171038824763</v>
      </c>
      <c r="D15" s="83">
        <f ca="1">OFFSET('Plantilla General'!D$13,0,3*H15)</f>
        <v>8</v>
      </c>
      <c r="E15" s="145">
        <v>18</v>
      </c>
      <c r="F15" s="83">
        <f ca="1">OFFSET('Plantilla General'!E$13,0,3*H15)</f>
        <v>2013</v>
      </c>
      <c r="G15" s="162">
        <f ca="1">OFFSET('Plantilla General'!C$23,0,3*$H15)</f>
        <v>0.701655957231478</v>
      </c>
      <c r="H15" s="7">
        <v>12</v>
      </c>
    </row>
    <row r="16" spans="1:8" ht="21">
      <c r="A16" s="77"/>
      <c r="B16" s="164" t="s">
        <v>73</v>
      </c>
      <c r="C16" s="84">
        <f ca="1">OFFSET('Plantilla General'!C$13,0,3*H16)</f>
        <v>63.6</v>
      </c>
      <c r="D16" s="83">
        <f ca="1">OFFSET('Plantilla General'!D$13,0,3*H16)</f>
        <v>12</v>
      </c>
      <c r="E16" s="145">
        <v>18</v>
      </c>
      <c r="F16" s="83">
        <f ca="1">OFFSET('Plantilla General'!E$13,0,3*H16)</f>
        <v>2013</v>
      </c>
      <c r="G16" s="85">
        <f ca="1">OFFSET('Plantilla General'!C$23,0,3*$H16)</f>
        <v>58.2235294117647</v>
      </c>
      <c r="H16" s="7">
        <v>13</v>
      </c>
    </row>
    <row r="17" spans="1:8" ht="21">
      <c r="A17" s="94" t="s">
        <v>16</v>
      </c>
      <c r="B17" s="95" t="s">
        <v>113</v>
      </c>
      <c r="C17" s="158">
        <f ca="1">OFFSET('Plantilla General'!C$13,0,3*H17)</f>
        <v>0.6216216216216217</v>
      </c>
      <c r="D17" s="89">
        <f ca="1">OFFSET('Plantilla General'!D$13,0,3*H17)</f>
        <v>15</v>
      </c>
      <c r="E17" s="146">
        <v>20</v>
      </c>
      <c r="F17" s="89">
        <f ca="1">OFFSET('Plantilla General'!E$13,0,3*H17)</f>
        <v>2013</v>
      </c>
      <c r="G17" s="163">
        <f ca="1">OFFSET('Plantilla General'!C$23,0,3*$H17)</f>
        <v>0.519468193783184</v>
      </c>
      <c r="H17" s="7">
        <v>14</v>
      </c>
    </row>
    <row r="18" spans="1:8" ht="21">
      <c r="A18" s="91"/>
      <c r="B18" s="95" t="s">
        <v>147</v>
      </c>
      <c r="C18" s="88">
        <f ca="1">OFFSET('Plantilla General'!C$13,0,3*H18)</f>
        <v>7.6</v>
      </c>
      <c r="D18" s="89">
        <f ca="1">OFFSET('Plantilla General'!D$13,0,3*H18)</f>
        <v>17</v>
      </c>
      <c r="E18" s="146">
        <v>19</v>
      </c>
      <c r="F18" s="89">
        <f ca="1">OFFSET('Plantilla General'!E$13,0,3*H18)</f>
        <v>2013</v>
      </c>
      <c r="G18" s="90">
        <f ca="1">OFFSET('Plantilla General'!C$23,0,3*$H18)</f>
        <v>16.522222222222226</v>
      </c>
      <c r="H18" s="7">
        <v>15</v>
      </c>
    </row>
    <row r="19" spans="1:8" ht="21">
      <c r="A19" s="91"/>
      <c r="B19" s="95" t="s">
        <v>190</v>
      </c>
      <c r="C19" s="88">
        <f ca="1">OFFSET('Plantilla General'!C$13,0,3*H19)</f>
        <v>53.1</v>
      </c>
      <c r="D19" s="89">
        <f ca="1">OFFSET('Plantilla General'!D$13,0,3*H19)</f>
        <v>10</v>
      </c>
      <c r="E19" s="146">
        <v>19</v>
      </c>
      <c r="F19" s="89">
        <f ca="1">OFFSET('Plantilla General'!E$13,0,3*H19)</f>
        <v>2013</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General'!C$13,0,3*H21)</f>
        <v>2.41511947961098</v>
      </c>
      <c r="D21" s="83">
        <f ca="1">OFFSET('Plantilla General'!D$13,0,3*H21)</f>
        <v>17</v>
      </c>
      <c r="E21" s="145">
        <v>20</v>
      </c>
      <c r="F21" s="83">
        <f ca="1">OFFSET('Plantilla General'!E$13,0,3*H21)</f>
        <v>2013</v>
      </c>
      <c r="G21" s="85">
        <f ca="1">OFFSET('Plantilla General'!C$23,0,3*$H21)</f>
        <v>4.246195947216593</v>
      </c>
      <c r="H21" s="7">
        <v>18</v>
      </c>
    </row>
    <row r="22" spans="1:8" ht="21">
      <c r="A22" s="76"/>
      <c r="B22" s="164" t="s">
        <v>135</v>
      </c>
      <c r="C22" s="84">
        <f ca="1">OFFSET('Plantilla General'!C$13,0,3*H22)</f>
        <v>53.3</v>
      </c>
      <c r="D22" s="83">
        <f ca="1">OFFSET('Plantilla General'!D$13,0,3*H22)</f>
        <v>16</v>
      </c>
      <c r="E22" s="145">
        <v>19</v>
      </c>
      <c r="F22" s="83">
        <f ca="1">OFFSET('Plantilla General'!E$13,0,3*H22)</f>
        <v>2012</v>
      </c>
      <c r="G22" s="85">
        <f ca="1">OFFSET('Plantilla General'!C$23,0,3*$H22)</f>
        <v>33.33333333333334</v>
      </c>
      <c r="H22" s="7">
        <v>19</v>
      </c>
    </row>
    <row r="23" spans="1:8" ht="21">
      <c r="A23" s="76"/>
      <c r="B23" s="164" t="s">
        <v>116</v>
      </c>
      <c r="C23" s="84">
        <f ca="1">OFFSET('Plantilla General'!C$13,0,3*H23)</f>
        <v>48</v>
      </c>
      <c r="D23" s="83">
        <f ca="1">OFFSET('Plantilla General'!D$13,0,3*H23)</f>
        <v>17</v>
      </c>
      <c r="E23" s="145">
        <v>18</v>
      </c>
      <c r="F23" s="83">
        <f ca="1">OFFSET('Plantilla General'!E$13,0,3*H23)</f>
        <v>2009</v>
      </c>
      <c r="G23" s="85">
        <f ca="1">OFFSET('Plantilla General'!C$23,0,3*$H23)</f>
        <v>17.24705882352941</v>
      </c>
      <c r="H23" s="7">
        <v>20</v>
      </c>
    </row>
    <row r="24" spans="1:8" ht="21">
      <c r="A24" s="76"/>
      <c r="B24" s="164" t="s">
        <v>121</v>
      </c>
      <c r="C24" s="84">
        <f ca="1">OFFSET('Plantilla General'!C$13,0,3*H24)</f>
        <v>25.8</v>
      </c>
      <c r="D24" s="83">
        <f ca="1">OFFSET('Plantilla General'!D$13,0,3*H24)</f>
        <v>17</v>
      </c>
      <c r="E24" s="145">
        <v>20</v>
      </c>
      <c r="F24" s="83">
        <f ca="1">OFFSET('Plantilla General'!E$13,0,3*H24)</f>
        <v>2013</v>
      </c>
      <c r="G24" s="85">
        <f ca="1">OFFSET('Plantilla General'!C$23,0,3*$H24)</f>
        <v>17.652631578947368</v>
      </c>
      <c r="H24" s="7">
        <v>21</v>
      </c>
    </row>
    <row r="25" spans="1:8" ht="21">
      <c r="A25" s="77"/>
      <c r="B25" s="165" t="s">
        <v>122</v>
      </c>
      <c r="C25" s="84">
        <f ca="1">OFFSET('Plantilla General'!C$13,0,3*H25)</f>
        <v>140</v>
      </c>
      <c r="D25" s="83">
        <f ca="1">OFFSET('Plantilla General'!D$13,0,3*H25)</f>
        <v>17</v>
      </c>
      <c r="E25" s="145">
        <v>20</v>
      </c>
      <c r="F25" s="83">
        <f ca="1">OFFSET('Plantilla General'!E$13,0,3*H25)</f>
        <v>2013</v>
      </c>
      <c r="G25" s="85">
        <f ca="1">OFFSET('Plantilla General'!C$23,0,3*$H25)</f>
        <v>103.42105263157895</v>
      </c>
      <c r="H25" s="7">
        <v>22</v>
      </c>
    </row>
    <row r="26" spans="1:8" ht="21">
      <c r="A26" s="94" t="s">
        <v>25</v>
      </c>
      <c r="B26" s="95" t="s">
        <v>192</v>
      </c>
      <c r="C26" s="88">
        <f ca="1">OFFSET('Plantilla General'!C$13,0,3*H26)</f>
        <v>2.84513</v>
      </c>
      <c r="D26" s="89">
        <f ca="1">OFFSET('Plantilla General'!D$13,0,3*H26)</f>
        <v>18</v>
      </c>
      <c r="E26" s="146">
        <v>20</v>
      </c>
      <c r="F26" s="89">
        <f ca="1">OFFSET('Plantilla General'!E$13,0,3*H26)</f>
        <v>2013</v>
      </c>
      <c r="G26" s="90">
        <f ca="1">OFFSET('Plantilla General'!C$23,0,3*$H26)</f>
        <v>5.023487368421052</v>
      </c>
      <c r="H26" s="7">
        <v>23</v>
      </c>
    </row>
    <row r="27" spans="1:8" ht="21">
      <c r="A27" s="91"/>
      <c r="B27" s="95" t="s">
        <v>150</v>
      </c>
      <c r="C27" s="88">
        <f ca="1">OFFSET('Plantilla General'!C$13,0,3*H27)</f>
        <v>6.578947368421053</v>
      </c>
      <c r="D27" s="89">
        <f ca="1">OFFSET('Plantilla General'!D$13,0,3*H27)</f>
        <v>11</v>
      </c>
      <c r="E27" s="146">
        <v>16</v>
      </c>
      <c r="F27" s="89">
        <f ca="1">OFFSET('Plantilla General'!E$13,0,3*H27)</f>
        <v>2006</v>
      </c>
      <c r="G27" s="90">
        <f ca="1">OFFSET('Plantilla General'!C$23,0,3*$H27)</f>
        <v>6.428546015819675</v>
      </c>
      <c r="H27" s="7">
        <v>24</v>
      </c>
    </row>
    <row r="28" spans="1:8" ht="21">
      <c r="A28" s="91"/>
      <c r="B28" s="95" t="s">
        <v>124</v>
      </c>
      <c r="C28" s="88">
        <f ca="1">OFFSET('Plantilla General'!C$13,0,3*H28)</f>
        <v>488.505</v>
      </c>
      <c r="D28" s="89">
        <f ca="1">OFFSET('Plantilla General'!D$13,0,3*H28)</f>
        <v>9</v>
      </c>
      <c r="E28" s="146">
        <v>15</v>
      </c>
      <c r="F28" s="89">
        <f ca="1">OFFSET('Plantilla General'!E$13,0,3*H28)</f>
        <v>2013</v>
      </c>
      <c r="G28" s="90">
        <f ca="1">OFFSET('Plantilla General'!C$23,0,3*$H28)</f>
        <v>502.49869047619046</v>
      </c>
      <c r="H28" s="7">
        <v>25</v>
      </c>
    </row>
    <row r="29" spans="1:8" ht="21">
      <c r="A29" s="91"/>
      <c r="B29" s="95" t="s">
        <v>151</v>
      </c>
      <c r="C29" s="88">
        <f ca="1">OFFSET('Plantilla General'!C$13,0,3*H29)</f>
        <v>22.655172413793107</v>
      </c>
      <c r="D29" s="89">
        <f ca="1">OFFSET('Plantilla General'!D$13,0,3*H29)</f>
        <v>17</v>
      </c>
      <c r="E29" s="146">
        <v>18</v>
      </c>
      <c r="F29" s="89">
        <f ca="1">OFFSET('Plantilla General'!E$13,0,3*H29)</f>
        <v>2006</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t="s">
        <v>178</v>
      </c>
      <c r="D31" s="89" t="s">
        <v>178</v>
      </c>
      <c r="E31" s="146">
        <v>17</v>
      </c>
      <c r="F31" s="89" t="s">
        <v>178</v>
      </c>
      <c r="G31" s="90" t="s">
        <v>178</v>
      </c>
      <c r="H31" s="7">
        <v>28</v>
      </c>
    </row>
    <row r="32" spans="1:8" ht="21">
      <c r="A32" s="79" t="s">
        <v>32</v>
      </c>
      <c r="B32" s="164" t="s">
        <v>154</v>
      </c>
      <c r="C32" s="84">
        <f ca="1">OFFSET('Plantilla General'!C$13,0,3*H32)</f>
        <v>0.33333333333333337</v>
      </c>
      <c r="D32" s="83">
        <f ca="1">OFFSET('Plantilla General'!D$13,0,3*H32)</f>
        <v>1</v>
      </c>
      <c r="E32" s="145">
        <v>18</v>
      </c>
      <c r="F32" s="83">
        <f ca="1">OFFSET('Plantilla General'!E$13,0,3*H32)</f>
        <v>2006</v>
      </c>
      <c r="G32" s="85">
        <f ca="1">OFFSET('Plantilla General'!C$23,0,3*$H32)</f>
        <v>4.895161129007304</v>
      </c>
      <c r="H32" s="7">
        <v>29</v>
      </c>
    </row>
    <row r="33" spans="1:8" ht="21">
      <c r="A33" s="80"/>
      <c r="B33" s="164" t="s">
        <v>95</v>
      </c>
      <c r="C33" s="84">
        <f ca="1">OFFSET('Plantilla General'!C$13,0,3*H33)</f>
        <v>1.7381889763779528</v>
      </c>
      <c r="D33" s="83">
        <f ca="1">OFFSET('Plantilla General'!D$13,0,3*H33)</f>
        <v>4</v>
      </c>
      <c r="E33" s="145">
        <v>18</v>
      </c>
      <c r="F33" s="83">
        <f ca="1">OFFSET('Plantilla General'!E$13,0,3*H33)</f>
        <v>2004</v>
      </c>
      <c r="G33" s="85">
        <f ca="1">OFFSET('Plantilla General'!C$23,0,3*$H33)</f>
        <v>2.240456045403578</v>
      </c>
      <c r="H33" s="7">
        <v>30</v>
      </c>
    </row>
    <row r="34" spans="1:8" ht="21">
      <c r="A34" s="80"/>
      <c r="B34" s="164" t="s">
        <v>155</v>
      </c>
      <c r="C34" s="84">
        <f ca="1">OFFSET('Plantilla General'!C$13,0,3*H34)</f>
        <v>3.065040650406504</v>
      </c>
      <c r="D34" s="83">
        <f ca="1">OFFSET('Plantilla General'!D$13,0,3*H34)</f>
        <v>6</v>
      </c>
      <c r="E34" s="145">
        <v>18</v>
      </c>
      <c r="F34" s="83">
        <f ca="1">OFFSET('Plantilla General'!E$13,0,3*H34)</f>
        <v>2006</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t="s">
        <v>178</v>
      </c>
      <c r="D36" s="98" t="s">
        <v>178</v>
      </c>
      <c r="E36" s="147">
        <v>16</v>
      </c>
      <c r="F36" s="98" t="s">
        <v>178</v>
      </c>
      <c r="G36" s="98" t="s">
        <v>178</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General'!C$13,0,3*H39)</f>
        <v>83</v>
      </c>
      <c r="D39" s="89">
        <f ca="1">OFFSET('Plantilla General'!D$13,0,3*H39)</f>
        <v>11</v>
      </c>
      <c r="E39" s="146">
        <v>16</v>
      </c>
      <c r="F39" s="89">
        <f ca="1">OFFSET('Plantilla General'!E$13,0,3*H39)</f>
        <v>2011</v>
      </c>
      <c r="G39" s="90">
        <f ca="1">OFFSET('Plantilla General'!C$23,0,3*$H39)</f>
        <v>57.93333333333333</v>
      </c>
      <c r="H39" s="7">
        <v>36</v>
      </c>
    </row>
    <row r="40" spans="1:8" ht="21" customHeight="1">
      <c r="A40" s="82" t="s">
        <v>182</v>
      </c>
      <c r="B40" s="8" t="s">
        <v>198</v>
      </c>
      <c r="C40" s="84">
        <f ca="1">OFFSET('Plantilla General'!C$13,0,3*H40)</f>
        <v>101.9</v>
      </c>
      <c r="D40" s="83">
        <f ca="1">OFFSET('Plantilla General'!D$13,0,3*H40)</f>
        <v>2</v>
      </c>
      <c r="E40" s="145">
        <v>18</v>
      </c>
      <c r="F40" s="83">
        <f ca="1">OFFSET('Plantilla General'!E$13,0,3*H40)</f>
        <v>2006</v>
      </c>
      <c r="G40" s="85">
        <f ca="1">OFFSET('Plantilla General'!C$23,0,3*$H40)</f>
        <v>117.39411764705883</v>
      </c>
      <c r="H40" s="7">
        <v>37</v>
      </c>
    </row>
    <row r="41" spans="1:8" ht="21">
      <c r="A41" s="76"/>
      <c r="B41" s="8" t="s">
        <v>199</v>
      </c>
      <c r="C41" s="84">
        <f ca="1">OFFSET('Plantilla General'!C$13,0,3*H41)</f>
        <v>101.4</v>
      </c>
      <c r="D41" s="83">
        <f ca="1">OFFSET('Plantilla General'!D$13,0,3*H41)</f>
        <v>2</v>
      </c>
      <c r="E41" s="145">
        <v>18</v>
      </c>
      <c r="F41" s="83">
        <f ca="1">OFFSET('Plantilla General'!E$13,0,3*H41)</f>
        <v>2006</v>
      </c>
      <c r="G41" s="85">
        <f ca="1">OFFSET('Plantilla General'!C$23,0,3*$H41)</f>
        <v>121.51176470588234</v>
      </c>
      <c r="H41" s="7">
        <v>38</v>
      </c>
    </row>
    <row r="42" spans="1:8" ht="21">
      <c r="A42" s="76"/>
      <c r="B42" s="8" t="s">
        <v>126</v>
      </c>
      <c r="C42" s="84" t="s">
        <v>178</v>
      </c>
      <c r="D42" s="83" t="s">
        <v>178</v>
      </c>
      <c r="E42" s="145">
        <v>16</v>
      </c>
      <c r="F42" s="83" t="s">
        <v>178</v>
      </c>
      <c r="G42" s="85" t="s">
        <v>178</v>
      </c>
      <c r="H42" s="7">
        <v>39</v>
      </c>
    </row>
    <row r="43" spans="1:8" ht="21">
      <c r="A43" s="76"/>
      <c r="B43" s="8" t="s">
        <v>166</v>
      </c>
      <c r="C43" s="84">
        <f ca="1">OFFSET('Plantilla General'!C$13,0,3*H43)</f>
        <v>13.29</v>
      </c>
      <c r="D43" s="83">
        <f ca="1">OFFSET('Plantilla General'!D$13,0,3*H43)</f>
        <v>16</v>
      </c>
      <c r="E43" s="145">
        <v>20</v>
      </c>
      <c r="F43" s="83">
        <f ca="1">OFFSET('Plantilla General'!E$13,0,3*H43)</f>
        <v>2015</v>
      </c>
      <c r="G43" s="85">
        <f ca="1">OFFSET('Plantilla General'!C$23,0,3*$H43)</f>
        <v>25.001052631578947</v>
      </c>
      <c r="H43" s="7">
        <v>40</v>
      </c>
    </row>
    <row r="44" spans="1:8" ht="21">
      <c r="A44" s="76"/>
      <c r="B44" s="8" t="s">
        <v>167</v>
      </c>
      <c r="C44" s="84">
        <f ca="1">OFFSET('Plantilla General'!C$13,0,3*H44)</f>
        <v>15.4</v>
      </c>
      <c r="D44" s="83">
        <f ca="1">OFFSET('Plantilla General'!D$13,0,3*H44)</f>
        <v>11</v>
      </c>
      <c r="E44" s="145">
        <v>18</v>
      </c>
      <c r="F44" s="83">
        <f ca="1">OFFSET('Plantilla General'!E$13,0,3*H44)</f>
        <v>2002</v>
      </c>
      <c r="G44" s="85">
        <f ca="1">OFFSET('Plantilla General'!C$23,0,3*$H44)</f>
        <v>14.394117647058824</v>
      </c>
      <c r="H44" s="7">
        <v>41</v>
      </c>
    </row>
    <row r="45" spans="1:8" ht="21">
      <c r="A45" s="76"/>
      <c r="B45" s="8" t="s">
        <v>125</v>
      </c>
      <c r="C45" s="84" t="s">
        <v>178</v>
      </c>
      <c r="D45" s="83" t="s">
        <v>178</v>
      </c>
      <c r="E45" s="145">
        <v>14</v>
      </c>
      <c r="F45" s="83" t="s">
        <v>178</v>
      </c>
      <c r="G45" s="85" t="s">
        <v>178</v>
      </c>
      <c r="H45" s="7">
        <v>42</v>
      </c>
    </row>
    <row r="46" spans="1:8" ht="21">
      <c r="A46" s="76"/>
      <c r="B46" s="51" t="s">
        <v>169</v>
      </c>
      <c r="C46" s="84">
        <f ca="1">OFFSET('Plantilla General'!C$13,0,3*H46)</f>
        <v>9.793333333333408</v>
      </c>
      <c r="D46" s="83">
        <f ca="1">OFFSET('Plantilla General'!D$13,0,3*H46)</f>
        <v>14</v>
      </c>
      <c r="E46" s="145">
        <v>15</v>
      </c>
      <c r="F46" s="83">
        <f ca="1">OFFSET('Plantilla General'!E$13,0,3*H46)</f>
        <v>2013</v>
      </c>
      <c r="G46" s="85">
        <f ca="1">OFFSET('Plantilla General'!C$23,0,3*$H46)</f>
        <v>-0.6111904761905009</v>
      </c>
      <c r="H46" s="7">
        <v>43</v>
      </c>
    </row>
    <row r="47" spans="1:8" ht="21">
      <c r="A47" s="76"/>
      <c r="B47" s="8" t="s">
        <v>98</v>
      </c>
      <c r="C47" s="84">
        <f ca="1">OFFSET('Plantilla General'!C$13,0,3*H47)</f>
        <v>2.265873015873016</v>
      </c>
      <c r="D47" s="83">
        <f ca="1">OFFSET('Plantilla General'!D$13,0,3*H47)</f>
        <v>17</v>
      </c>
      <c r="E47" s="145">
        <v>18</v>
      </c>
      <c r="F47" s="83">
        <f ca="1">OFFSET('Plantilla General'!E$13,0,3*H47)</f>
        <v>2006</v>
      </c>
      <c r="G47" s="85">
        <f ca="1">OFFSET('Plantilla General'!C$23,0,3*$H47)</f>
        <v>1.6031768746212747</v>
      </c>
      <c r="H47" s="7">
        <v>44</v>
      </c>
    </row>
    <row r="48" spans="1:8" ht="21">
      <c r="A48" s="76"/>
      <c r="B48" s="8" t="s">
        <v>96</v>
      </c>
      <c r="C48" s="84">
        <f ca="1">OFFSET('Plantilla General'!C$13,0,3*H48)</f>
        <v>1.2260095487558873</v>
      </c>
      <c r="D48" s="83">
        <f ca="1">OFFSET('Plantilla General'!D$13,0,3*H48)</f>
        <v>13</v>
      </c>
      <c r="E48" s="145">
        <v>18</v>
      </c>
      <c r="F48" s="83">
        <f ca="1">OFFSET('Plantilla General'!E$13,0,3*H48)</f>
        <v>2006</v>
      </c>
      <c r="G48" s="85">
        <f ca="1">OFFSET('Plantilla General'!C$23,0,3*$H48)</f>
        <v>1.1342323678055637</v>
      </c>
      <c r="H48" s="7">
        <v>45</v>
      </c>
    </row>
    <row r="49" spans="1:8" ht="21">
      <c r="A49" s="76"/>
      <c r="B49" s="8" t="s">
        <v>203</v>
      </c>
      <c r="C49" s="98">
        <f ca="1">OFFSET('Plantilla General'!C$13,0,3*H49)</f>
        <v>4.9640287769784175</v>
      </c>
      <c r="D49" s="98">
        <f ca="1">OFFSET('Plantilla General'!D$13,0,3*H49)</f>
        <v>8</v>
      </c>
      <c r="E49" s="147">
        <v>9</v>
      </c>
      <c r="F49" s="98">
        <f ca="1">OFFSET('Plantilla General'!E$13,0,3*H49)</f>
        <v>2011</v>
      </c>
      <c r="G49" s="98">
        <f ca="1">OFFSET('Plantilla General'!C$23,0,3*$H49)</f>
        <v>3.4473513267811464</v>
      </c>
      <c r="H49" s="7">
        <v>46</v>
      </c>
    </row>
    <row r="50" spans="1:8" ht="21">
      <c r="A50" s="76"/>
      <c r="B50" s="49" t="s">
        <v>204</v>
      </c>
      <c r="C50" s="84">
        <f ca="1">OFFSET('Plantilla General'!C$13,0,3*H50)</f>
        <v>12.198170731707318</v>
      </c>
      <c r="D50" s="83">
        <f ca="1">OFFSET('Plantilla General'!D$13,0,3*H50)</f>
        <v>7</v>
      </c>
      <c r="E50" s="145">
        <v>16</v>
      </c>
      <c r="F50" s="83">
        <f ca="1">OFFSET('Plantilla General'!E$13,0,3*H50)</f>
        <v>2006</v>
      </c>
      <c r="G50" s="85">
        <f ca="1">OFFSET('Plantilla General'!C$23,0,3*$H50)</f>
        <v>30.94932192896834</v>
      </c>
      <c r="H50" s="7">
        <v>47</v>
      </c>
    </row>
    <row r="51" spans="1:8" ht="21">
      <c r="A51" s="77"/>
      <c r="B51" s="8" t="s">
        <v>180</v>
      </c>
      <c r="C51" s="84">
        <f ca="1">OFFSET('Plantilla General'!C$13,0,3*H51)</f>
        <v>52</v>
      </c>
      <c r="D51" s="83">
        <f ca="1">OFFSET('Plantilla General'!D$13,0,3*H51)</f>
        <v>11</v>
      </c>
      <c r="E51" s="145">
        <v>17</v>
      </c>
      <c r="F51" s="83">
        <f ca="1">OFFSET('Plantilla General'!E$13,0,3*H51)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3.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129</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t="s">
        <v>178</v>
      </c>
      <c r="D3" s="83" t="s">
        <v>178</v>
      </c>
      <c r="E3" s="145">
        <v>18</v>
      </c>
      <c r="F3" s="83" t="s">
        <v>178</v>
      </c>
      <c r="G3" s="85" t="s">
        <v>178</v>
      </c>
      <c r="H3" s="7" t="s">
        <v>178</v>
      </c>
    </row>
    <row r="4" spans="1:8" ht="21">
      <c r="A4" s="76"/>
      <c r="B4" s="8" t="s">
        <v>69</v>
      </c>
      <c r="C4" s="84" t="s">
        <v>178</v>
      </c>
      <c r="D4" s="83" t="s">
        <v>178</v>
      </c>
      <c r="E4" s="145">
        <v>18</v>
      </c>
      <c r="F4" s="83" t="s">
        <v>178</v>
      </c>
      <c r="G4" s="85" t="s">
        <v>178</v>
      </c>
      <c r="H4" s="7">
        <v>1</v>
      </c>
    </row>
    <row r="5" spans="1:8" ht="21">
      <c r="A5" s="76"/>
      <c r="B5" s="8" t="s">
        <v>106</v>
      </c>
      <c r="C5" s="84" t="s">
        <v>178</v>
      </c>
      <c r="D5" s="83" t="s">
        <v>178</v>
      </c>
      <c r="E5" s="145">
        <v>17</v>
      </c>
      <c r="F5" s="83" t="s">
        <v>178</v>
      </c>
      <c r="G5" s="85" t="s">
        <v>178</v>
      </c>
      <c r="H5" s="7">
        <v>2</v>
      </c>
    </row>
    <row r="6" spans="1:8" ht="21">
      <c r="A6" s="77"/>
      <c r="B6" s="8" t="s">
        <v>108</v>
      </c>
      <c r="C6" s="84" t="s">
        <v>178</v>
      </c>
      <c r="D6" s="83" t="s">
        <v>178</v>
      </c>
      <c r="E6" s="145">
        <v>18</v>
      </c>
      <c r="F6" s="83" t="s">
        <v>178</v>
      </c>
      <c r="G6" s="85" t="s">
        <v>178</v>
      </c>
      <c r="H6" s="7">
        <v>3</v>
      </c>
    </row>
    <row r="7" spans="1:8" ht="21">
      <c r="A7" s="86" t="s">
        <v>211</v>
      </c>
      <c r="B7" s="87" t="s">
        <v>187</v>
      </c>
      <c r="C7" s="153" t="s">
        <v>178</v>
      </c>
      <c r="D7" s="89" t="s">
        <v>178</v>
      </c>
      <c r="E7" s="146">
        <v>18</v>
      </c>
      <c r="F7" s="89" t="s">
        <v>178</v>
      </c>
      <c r="G7" s="90" t="s">
        <v>178</v>
      </c>
      <c r="H7" s="7">
        <v>4</v>
      </c>
    </row>
    <row r="8" spans="1:8" ht="21">
      <c r="A8" s="91"/>
      <c r="B8" s="92" t="s">
        <v>109</v>
      </c>
      <c r="C8" s="88" t="s">
        <v>178</v>
      </c>
      <c r="D8" s="89" t="s">
        <v>178</v>
      </c>
      <c r="E8" s="146">
        <v>18</v>
      </c>
      <c r="F8" s="89" t="s">
        <v>178</v>
      </c>
      <c r="G8" s="90" t="s">
        <v>178</v>
      </c>
      <c r="H8" s="7">
        <v>5</v>
      </c>
    </row>
    <row r="9" spans="1:8" ht="21">
      <c r="A9" s="91"/>
      <c r="B9" s="92" t="s">
        <v>111</v>
      </c>
      <c r="C9" s="88" t="s">
        <v>178</v>
      </c>
      <c r="D9" s="89" t="s">
        <v>178</v>
      </c>
      <c r="E9" s="146">
        <v>18</v>
      </c>
      <c r="F9" s="89" t="s">
        <v>178</v>
      </c>
      <c r="G9" s="90" t="s">
        <v>178</v>
      </c>
      <c r="H9" s="7">
        <v>6</v>
      </c>
    </row>
    <row r="10" spans="1:8" ht="21">
      <c r="A10" s="93"/>
      <c r="B10" s="87" t="s">
        <v>184</v>
      </c>
      <c r="C10" s="88" t="s">
        <v>178</v>
      </c>
      <c r="D10" s="89" t="s">
        <v>178</v>
      </c>
      <c r="E10" s="146">
        <v>18</v>
      </c>
      <c r="F10" s="89" t="s">
        <v>178</v>
      </c>
      <c r="G10" s="90" t="s">
        <v>178</v>
      </c>
      <c r="H10" s="7">
        <v>7</v>
      </c>
    </row>
    <row r="11" spans="1:8" ht="21">
      <c r="A11" s="78" t="s">
        <v>210</v>
      </c>
      <c r="B11" s="164" t="s">
        <v>70</v>
      </c>
      <c r="C11" s="84">
        <f ca="1">OFFSET('Plantilla General'!C$14,0,3*H11)</f>
        <v>62.1</v>
      </c>
      <c r="D11" s="83">
        <f ca="1">OFFSET('Plantilla General'!D$14,0,3*H11)</f>
        <v>1</v>
      </c>
      <c r="E11" s="145">
        <v>16</v>
      </c>
      <c r="F11" s="83">
        <f ca="1">OFFSET('Plantilla General'!E$14,0,3*H11)</f>
        <v>2014</v>
      </c>
      <c r="G11" s="85">
        <f ca="1">OFFSET('Plantilla General'!C$23,0,3*$H11)</f>
        <v>71.2</v>
      </c>
      <c r="H11" s="7">
        <v>8</v>
      </c>
    </row>
    <row r="12" spans="1:8" ht="21">
      <c r="A12" s="76"/>
      <c r="B12" s="164" t="s">
        <v>112</v>
      </c>
      <c r="C12" s="84">
        <f ca="1">OFFSET('Plantilla General'!C$14,0,3*H12)</f>
        <v>69.2</v>
      </c>
      <c r="D12" s="83">
        <f ca="1">OFFSET('Plantilla General'!D$14,0,3*H12)</f>
        <v>18</v>
      </c>
      <c r="E12" s="145">
        <v>19</v>
      </c>
      <c r="F12" s="83">
        <f ca="1">OFFSET('Plantilla General'!E$14,0,3*H12)</f>
        <v>2014</v>
      </c>
      <c r="G12" s="85">
        <f ca="1">OFFSET('Plantilla General'!C$23,0,3*$H12)</f>
        <v>21.58888888888889</v>
      </c>
      <c r="H12" s="7">
        <v>9</v>
      </c>
    </row>
    <row r="13" spans="1:8" ht="21">
      <c r="A13" s="76"/>
      <c r="B13" s="164" t="s">
        <v>71</v>
      </c>
      <c r="C13" s="84" t="s">
        <v>178</v>
      </c>
      <c r="D13" s="83" t="s">
        <v>178</v>
      </c>
      <c r="E13" s="145">
        <v>18</v>
      </c>
      <c r="F13" s="83" t="s">
        <v>178</v>
      </c>
      <c r="G13" s="85" t="s">
        <v>178</v>
      </c>
      <c r="H13" s="7">
        <v>10</v>
      </c>
    </row>
    <row r="14" spans="1:8" ht="21">
      <c r="A14" s="76"/>
      <c r="B14" s="164" t="s">
        <v>72</v>
      </c>
      <c r="C14" s="84" t="s">
        <v>178</v>
      </c>
      <c r="D14" s="83" t="s">
        <v>178</v>
      </c>
      <c r="E14" s="145">
        <v>18</v>
      </c>
      <c r="F14" s="83" t="s">
        <v>178</v>
      </c>
      <c r="G14" s="85" t="s">
        <v>178</v>
      </c>
      <c r="H14" s="7">
        <v>11</v>
      </c>
    </row>
    <row r="15" spans="1:8" ht="21">
      <c r="A15" s="76"/>
      <c r="B15" s="164" t="s">
        <v>171</v>
      </c>
      <c r="C15" s="166" t="s">
        <v>178</v>
      </c>
      <c r="D15" s="83" t="s">
        <v>178</v>
      </c>
      <c r="E15" s="145">
        <v>18</v>
      </c>
      <c r="F15" s="83" t="s">
        <v>178</v>
      </c>
      <c r="G15" s="162" t="s">
        <v>178</v>
      </c>
      <c r="H15" s="7">
        <v>12</v>
      </c>
    </row>
    <row r="16" spans="1:8" ht="21">
      <c r="A16" s="77"/>
      <c r="B16" s="164" t="s">
        <v>73</v>
      </c>
      <c r="C16" s="84" t="s">
        <v>178</v>
      </c>
      <c r="D16" s="83" t="s">
        <v>178</v>
      </c>
      <c r="E16" s="145">
        <v>18</v>
      </c>
      <c r="F16" s="83" t="s">
        <v>178</v>
      </c>
      <c r="G16" s="85" t="s">
        <v>178</v>
      </c>
      <c r="H16" s="7">
        <v>13</v>
      </c>
    </row>
    <row r="17" spans="1:8" ht="21">
      <c r="A17" s="94" t="s">
        <v>16</v>
      </c>
      <c r="B17" s="95" t="s">
        <v>113</v>
      </c>
      <c r="C17" s="158">
        <f ca="1">OFFSET('Plantilla General'!C$14,0,3*H17)</f>
        <v>0.639344262295082</v>
      </c>
      <c r="D17" s="89">
        <f ca="1">OFFSET('Plantilla General'!D$14,0,3*H17)</f>
        <v>17</v>
      </c>
      <c r="E17" s="146">
        <v>20</v>
      </c>
      <c r="F17" s="89">
        <f ca="1">OFFSET('Plantilla General'!E$14,0,3*H17)</f>
        <v>2013</v>
      </c>
      <c r="G17" s="163">
        <f ca="1">OFFSET('Plantilla General'!C$23,0,3*$H17)</f>
        <v>0.519468193783184</v>
      </c>
      <c r="H17" s="7">
        <v>14</v>
      </c>
    </row>
    <row r="18" spans="1:8" ht="21">
      <c r="A18" s="91"/>
      <c r="B18" s="95" t="s">
        <v>147</v>
      </c>
      <c r="C18" s="88" t="s">
        <v>178</v>
      </c>
      <c r="D18" s="89" t="s">
        <v>178</v>
      </c>
      <c r="E18" s="146">
        <v>19</v>
      </c>
      <c r="F18" s="89" t="s">
        <v>178</v>
      </c>
      <c r="G18" s="90" t="s">
        <v>178</v>
      </c>
      <c r="H18" s="7">
        <v>15</v>
      </c>
    </row>
    <row r="19" spans="1:8" ht="21">
      <c r="A19" s="91"/>
      <c r="B19" s="95" t="s">
        <v>190</v>
      </c>
      <c r="C19" s="88" t="s">
        <v>178</v>
      </c>
      <c r="D19" s="89" t="s">
        <v>178</v>
      </c>
      <c r="E19" s="146">
        <v>19</v>
      </c>
      <c r="F19" s="89" t="s">
        <v>178</v>
      </c>
      <c r="G19" s="90" t="s">
        <v>178</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t="s">
        <v>178</v>
      </c>
      <c r="D21" s="83" t="s">
        <v>178</v>
      </c>
      <c r="E21" s="145">
        <v>20</v>
      </c>
      <c r="F21" s="83" t="s">
        <v>178</v>
      </c>
      <c r="G21" s="85" t="s">
        <v>178</v>
      </c>
      <c r="H21" s="7">
        <v>18</v>
      </c>
    </row>
    <row r="22" spans="1:8" ht="21">
      <c r="A22" s="76"/>
      <c r="B22" s="164" t="s">
        <v>135</v>
      </c>
      <c r="C22" s="84" t="s">
        <v>178</v>
      </c>
      <c r="D22" s="83" t="s">
        <v>178</v>
      </c>
      <c r="E22" s="145">
        <v>19</v>
      </c>
      <c r="F22" s="83" t="s">
        <v>178</v>
      </c>
      <c r="G22" s="85" t="s">
        <v>178</v>
      </c>
      <c r="H22" s="7">
        <v>19</v>
      </c>
    </row>
    <row r="23" spans="1:8" ht="21">
      <c r="A23" s="76"/>
      <c r="B23" s="164" t="s">
        <v>116</v>
      </c>
      <c r="C23" s="84">
        <f ca="1">OFFSET('Plantilla General'!C$14,0,3*H23)</f>
        <v>21.9</v>
      </c>
      <c r="D23" s="83">
        <f ca="1">OFFSET('Plantilla General'!D$14,0,3*H23)</f>
        <v>12</v>
      </c>
      <c r="E23" s="145">
        <v>18</v>
      </c>
      <c r="F23" s="83">
        <f ca="1">OFFSET('Plantilla General'!E$14,0,3*H23)</f>
        <v>2012</v>
      </c>
      <c r="G23" s="85">
        <f ca="1">OFFSET('Plantilla General'!C$23,0,3*$H23)</f>
        <v>17.24705882352941</v>
      </c>
      <c r="H23" s="7">
        <v>20</v>
      </c>
    </row>
    <row r="24" spans="1:8" ht="21">
      <c r="A24" s="76"/>
      <c r="B24" s="164" t="s">
        <v>121</v>
      </c>
      <c r="C24" s="84">
        <f ca="1">OFFSET('Plantilla General'!C$14,0,3*H24)</f>
        <v>54.7</v>
      </c>
      <c r="D24" s="83">
        <f ca="1">OFFSET('Plantilla General'!D$14,0,3*H24)</f>
        <v>19</v>
      </c>
      <c r="E24" s="145">
        <v>20</v>
      </c>
      <c r="F24" s="83">
        <f ca="1">OFFSET('Plantilla General'!E$14,0,3*H24)</f>
        <v>2013</v>
      </c>
      <c r="G24" s="85">
        <f ca="1">OFFSET('Plantilla General'!C$23,0,3*$H24)</f>
        <v>17.652631578947368</v>
      </c>
      <c r="H24" s="7">
        <v>21</v>
      </c>
    </row>
    <row r="25" spans="1:8" ht="21">
      <c r="A25" s="77"/>
      <c r="B25" s="165" t="s">
        <v>122</v>
      </c>
      <c r="C25" s="84">
        <f ca="1">OFFSET('Plantilla General'!C$14,0,3*H25)</f>
        <v>380</v>
      </c>
      <c r="D25" s="83">
        <f ca="1">OFFSET('Plantilla General'!D$14,0,3*H25)</f>
        <v>19</v>
      </c>
      <c r="E25" s="145">
        <v>20</v>
      </c>
      <c r="F25" s="83">
        <f ca="1">OFFSET('Plantilla General'!E$14,0,3*H25)</f>
        <v>0</v>
      </c>
      <c r="G25" s="85">
        <f ca="1">OFFSET('Plantilla General'!C$23,0,3*$H25)</f>
        <v>103.42105263157895</v>
      </c>
      <c r="H25" s="7">
        <v>22</v>
      </c>
    </row>
    <row r="26" spans="1:8" ht="21">
      <c r="A26" s="94" t="s">
        <v>25</v>
      </c>
      <c r="B26" s="95" t="s">
        <v>192</v>
      </c>
      <c r="C26" s="88" t="s">
        <v>178</v>
      </c>
      <c r="D26" s="89" t="s">
        <v>178</v>
      </c>
      <c r="E26" s="146">
        <v>20</v>
      </c>
      <c r="F26" s="89" t="s">
        <v>178</v>
      </c>
      <c r="G26" s="90" t="s">
        <v>178</v>
      </c>
      <c r="H26" s="7">
        <v>23</v>
      </c>
    </row>
    <row r="27" spans="1:8" ht="21">
      <c r="A27" s="91"/>
      <c r="B27" s="95" t="s">
        <v>150</v>
      </c>
      <c r="C27" s="88" t="s">
        <v>178</v>
      </c>
      <c r="D27" s="89" t="s">
        <v>178</v>
      </c>
      <c r="E27" s="146">
        <v>16</v>
      </c>
      <c r="F27" s="89" t="s">
        <v>178</v>
      </c>
      <c r="G27" s="90" t="s">
        <v>178</v>
      </c>
      <c r="H27" s="7">
        <v>24</v>
      </c>
    </row>
    <row r="28" spans="1:8" ht="21">
      <c r="A28" s="91"/>
      <c r="B28" s="95" t="s">
        <v>124</v>
      </c>
      <c r="C28" s="88" t="s">
        <v>178</v>
      </c>
      <c r="D28" s="89" t="s">
        <v>178</v>
      </c>
      <c r="E28" s="146">
        <v>15</v>
      </c>
      <c r="F28" s="89" t="s">
        <v>178</v>
      </c>
      <c r="G28" s="90" t="s">
        <v>178</v>
      </c>
      <c r="H28" s="7">
        <v>25</v>
      </c>
    </row>
    <row r="29" spans="1:8" ht="21">
      <c r="A29" s="91"/>
      <c r="B29" s="95" t="s">
        <v>151</v>
      </c>
      <c r="C29" s="88" t="s">
        <v>178</v>
      </c>
      <c r="D29" s="89" t="s">
        <v>178</v>
      </c>
      <c r="E29" s="146">
        <v>18</v>
      </c>
      <c r="F29" s="89" t="s">
        <v>178</v>
      </c>
      <c r="G29" s="90" t="s">
        <v>178</v>
      </c>
      <c r="H29" s="7">
        <v>26</v>
      </c>
    </row>
    <row r="30" spans="1:8" ht="21">
      <c r="A30" s="91"/>
      <c r="B30" s="95" t="s">
        <v>103</v>
      </c>
      <c r="C30" s="88" t="s">
        <v>178</v>
      </c>
      <c r="D30" s="89" t="s">
        <v>178</v>
      </c>
      <c r="E30" s="146">
        <v>8</v>
      </c>
      <c r="F30" s="89" t="s">
        <v>178</v>
      </c>
      <c r="G30" s="90" t="s">
        <v>178</v>
      </c>
      <c r="H30" s="7">
        <v>27</v>
      </c>
    </row>
    <row r="31" spans="1:8" ht="21">
      <c r="A31" s="93"/>
      <c r="B31" s="96" t="s">
        <v>79</v>
      </c>
      <c r="C31" s="88" t="s">
        <v>178</v>
      </c>
      <c r="D31" s="89" t="s">
        <v>178</v>
      </c>
      <c r="E31" s="146">
        <v>17</v>
      </c>
      <c r="F31" s="89" t="s">
        <v>178</v>
      </c>
      <c r="G31" s="90" t="s">
        <v>178</v>
      </c>
      <c r="H31" s="7">
        <v>28</v>
      </c>
    </row>
    <row r="32" spans="1:8" ht="21">
      <c r="A32" s="79" t="s">
        <v>32</v>
      </c>
      <c r="B32" s="164" t="s">
        <v>154</v>
      </c>
      <c r="C32" s="84" t="s">
        <v>178</v>
      </c>
      <c r="D32" s="83" t="s">
        <v>178</v>
      </c>
      <c r="E32" s="145">
        <v>18</v>
      </c>
      <c r="F32" s="83" t="s">
        <v>178</v>
      </c>
      <c r="G32" s="85" t="s">
        <v>178</v>
      </c>
      <c r="H32" s="7">
        <v>29</v>
      </c>
    </row>
    <row r="33" spans="1:8" ht="21">
      <c r="A33" s="80"/>
      <c r="B33" s="164" t="s">
        <v>95</v>
      </c>
      <c r="C33" s="84" t="s">
        <v>178</v>
      </c>
      <c r="D33" s="83" t="s">
        <v>178</v>
      </c>
      <c r="E33" s="145">
        <v>18</v>
      </c>
      <c r="F33" s="83" t="s">
        <v>178</v>
      </c>
      <c r="G33" s="85" t="s">
        <v>178</v>
      </c>
      <c r="H33" s="7">
        <v>30</v>
      </c>
    </row>
    <row r="34" spans="1:8" ht="21">
      <c r="A34" s="80"/>
      <c r="B34" s="164" t="s">
        <v>155</v>
      </c>
      <c r="C34" s="84" t="s">
        <v>178</v>
      </c>
      <c r="D34" s="83" t="s">
        <v>178</v>
      </c>
      <c r="E34" s="145">
        <v>18</v>
      </c>
      <c r="F34" s="83" t="s">
        <v>178</v>
      </c>
      <c r="G34" s="85" t="s">
        <v>178</v>
      </c>
      <c r="H34" s="7">
        <v>31</v>
      </c>
    </row>
    <row r="35" spans="1:8" ht="21">
      <c r="A35" s="80"/>
      <c r="B35" s="164" t="s">
        <v>64</v>
      </c>
      <c r="C35" s="98" t="s">
        <v>178</v>
      </c>
      <c r="D35" s="98" t="s">
        <v>178</v>
      </c>
      <c r="E35" s="98">
        <v>6</v>
      </c>
      <c r="F35" s="98" t="s">
        <v>178</v>
      </c>
      <c r="G35" s="98" t="s">
        <v>178</v>
      </c>
      <c r="H35" s="7">
        <v>32</v>
      </c>
    </row>
    <row r="36" spans="1:8" ht="21">
      <c r="A36" s="81"/>
      <c r="B36" s="164" t="s">
        <v>157</v>
      </c>
      <c r="C36" s="167" t="s">
        <v>178</v>
      </c>
      <c r="D36" s="98" t="s">
        <v>178</v>
      </c>
      <c r="E36" s="147">
        <v>16</v>
      </c>
      <c r="F36" s="98" t="s">
        <v>178</v>
      </c>
      <c r="G36" s="98" t="s">
        <v>178</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t="s">
        <v>178</v>
      </c>
      <c r="D39" s="89" t="s">
        <v>178</v>
      </c>
      <c r="E39" s="146">
        <v>16</v>
      </c>
      <c r="F39" s="89" t="s">
        <v>178</v>
      </c>
      <c r="G39" s="90" t="s">
        <v>178</v>
      </c>
      <c r="H39" s="7">
        <v>36</v>
      </c>
    </row>
    <row r="40" spans="1:8" ht="21" customHeight="1">
      <c r="A40" s="82" t="s">
        <v>182</v>
      </c>
      <c r="B40" s="8" t="s">
        <v>198</v>
      </c>
      <c r="C40" s="84" t="s">
        <v>178</v>
      </c>
      <c r="D40" s="83" t="s">
        <v>178</v>
      </c>
      <c r="E40" s="145">
        <v>18</v>
      </c>
      <c r="F40" s="83" t="s">
        <v>178</v>
      </c>
      <c r="G40" s="85" t="s">
        <v>178</v>
      </c>
      <c r="H40" s="7">
        <v>37</v>
      </c>
    </row>
    <row r="41" spans="1:8" ht="21">
      <c r="A41" s="76"/>
      <c r="B41" s="8" t="s">
        <v>199</v>
      </c>
      <c r="C41" s="84" t="s">
        <v>178</v>
      </c>
      <c r="D41" s="83" t="s">
        <v>178</v>
      </c>
      <c r="E41" s="145">
        <v>18</v>
      </c>
      <c r="F41" s="83" t="s">
        <v>178</v>
      </c>
      <c r="G41" s="85" t="s">
        <v>178</v>
      </c>
      <c r="H41" s="7">
        <v>38</v>
      </c>
    </row>
    <row r="42" spans="1:8" ht="21">
      <c r="A42" s="76"/>
      <c r="B42" s="8" t="s">
        <v>126</v>
      </c>
      <c r="C42" s="84" t="s">
        <v>178</v>
      </c>
      <c r="D42" s="83" t="s">
        <v>178</v>
      </c>
      <c r="E42" s="145">
        <v>16</v>
      </c>
      <c r="F42" s="83" t="s">
        <v>178</v>
      </c>
      <c r="G42" s="85" t="s">
        <v>178</v>
      </c>
      <c r="H42" s="7">
        <v>39</v>
      </c>
    </row>
    <row r="43" spans="1:8" ht="21">
      <c r="A43" s="76"/>
      <c r="B43" s="8" t="s">
        <v>166</v>
      </c>
      <c r="C43" s="84">
        <f ca="1">OFFSET('Plantilla General'!C$14,0,3*H43)</f>
        <v>4.21</v>
      </c>
      <c r="D43" s="83">
        <f ca="1">OFFSET('Plantilla General'!D$14,0,3*H43)</f>
        <v>19</v>
      </c>
      <c r="E43" s="145">
        <v>20</v>
      </c>
      <c r="F43" s="83">
        <f ca="1">OFFSET('Plantilla General'!E$14,0,3*H43)</f>
        <v>2015</v>
      </c>
      <c r="G43" s="85">
        <f ca="1">OFFSET('Plantilla General'!C$23,0,3*$H43)</f>
        <v>25.001052631578947</v>
      </c>
      <c r="H43" s="7">
        <v>40</v>
      </c>
    </row>
    <row r="44" spans="1:8" ht="21">
      <c r="A44" s="76"/>
      <c r="B44" s="8" t="s">
        <v>167</v>
      </c>
      <c r="C44" s="84" t="s">
        <v>178</v>
      </c>
      <c r="D44" s="83" t="s">
        <v>178</v>
      </c>
      <c r="E44" s="145">
        <v>18</v>
      </c>
      <c r="F44" s="83" t="s">
        <v>178</v>
      </c>
      <c r="G44" s="85" t="s">
        <v>178</v>
      </c>
      <c r="H44" s="7">
        <v>41</v>
      </c>
    </row>
    <row r="45" spans="1:8" ht="21">
      <c r="A45" s="76"/>
      <c r="B45" s="8" t="s">
        <v>125</v>
      </c>
      <c r="C45" s="84" t="s">
        <v>178</v>
      </c>
      <c r="D45" s="83" t="s">
        <v>178</v>
      </c>
      <c r="E45" s="145">
        <v>14</v>
      </c>
      <c r="F45" s="83" t="s">
        <v>178</v>
      </c>
      <c r="G45" s="85" t="s">
        <v>178</v>
      </c>
      <c r="H45" s="7">
        <v>42</v>
      </c>
    </row>
    <row r="46" spans="1:8" ht="21">
      <c r="A46" s="76"/>
      <c r="B46" s="51" t="s">
        <v>169</v>
      </c>
      <c r="C46" s="84" t="s">
        <v>178</v>
      </c>
      <c r="D46" s="83" t="s">
        <v>178</v>
      </c>
      <c r="E46" s="145">
        <v>15</v>
      </c>
      <c r="F46" s="83" t="s">
        <v>178</v>
      </c>
      <c r="G46" s="85" t="s">
        <v>178</v>
      </c>
      <c r="H46" s="7">
        <v>43</v>
      </c>
    </row>
    <row r="47" spans="1:8" ht="21">
      <c r="A47" s="76"/>
      <c r="B47" s="8" t="s">
        <v>98</v>
      </c>
      <c r="C47" s="84" t="s">
        <v>178</v>
      </c>
      <c r="D47" s="83" t="s">
        <v>178</v>
      </c>
      <c r="E47" s="145">
        <v>18</v>
      </c>
      <c r="F47" s="83" t="s">
        <v>178</v>
      </c>
      <c r="G47" s="85" t="s">
        <v>178</v>
      </c>
      <c r="H47" s="7">
        <v>44</v>
      </c>
    </row>
    <row r="48" spans="1:8" ht="21">
      <c r="A48" s="76"/>
      <c r="B48" s="8" t="s">
        <v>96</v>
      </c>
      <c r="C48" s="84" t="s">
        <v>178</v>
      </c>
      <c r="D48" s="83" t="s">
        <v>178</v>
      </c>
      <c r="E48" s="145">
        <v>18</v>
      </c>
      <c r="F48" s="83" t="s">
        <v>178</v>
      </c>
      <c r="G48" s="85" t="s">
        <v>178</v>
      </c>
      <c r="H48" s="7">
        <v>45</v>
      </c>
    </row>
    <row r="49" spans="1:8" ht="21">
      <c r="A49" s="76"/>
      <c r="B49" s="8" t="s">
        <v>203</v>
      </c>
      <c r="C49" s="98" t="s">
        <v>178</v>
      </c>
      <c r="D49" s="98" t="s">
        <v>178</v>
      </c>
      <c r="E49" s="147">
        <v>9</v>
      </c>
      <c r="F49" s="98" t="s">
        <v>178</v>
      </c>
      <c r="G49" s="98" t="s">
        <v>178</v>
      </c>
      <c r="H49" s="7">
        <v>46</v>
      </c>
    </row>
    <row r="50" spans="1:8" ht="21">
      <c r="A50" s="76"/>
      <c r="B50" s="49" t="s">
        <v>204</v>
      </c>
      <c r="C50" s="84" t="s">
        <v>178</v>
      </c>
      <c r="D50" s="83" t="s">
        <v>178</v>
      </c>
      <c r="E50" s="145">
        <v>16</v>
      </c>
      <c r="F50" s="83" t="s">
        <v>178</v>
      </c>
      <c r="G50" s="85" t="s">
        <v>178</v>
      </c>
      <c r="H50" s="7">
        <v>47</v>
      </c>
    </row>
    <row r="51" spans="1:8" ht="21">
      <c r="A51" s="77"/>
      <c r="B51" s="8" t="s">
        <v>180</v>
      </c>
      <c r="C51" s="84" t="s">
        <v>178</v>
      </c>
      <c r="D51" s="83" t="s">
        <v>178</v>
      </c>
      <c r="E51" s="145">
        <v>17</v>
      </c>
      <c r="F51" s="83" t="s">
        <v>178</v>
      </c>
      <c r="G51" s="85" t="s">
        <v>178</v>
      </c>
      <c r="H51" s="7">
        <v>48</v>
      </c>
    </row>
  </sheetData>
  <sheetProtection/>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52</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General'!C$15,0,3*$H$3)</f>
        <v>69.2</v>
      </c>
      <c r="D3" s="83">
        <f ca="1">OFFSET('Plantilla General'!D$15,0,3*$H$3)</f>
        <v>17</v>
      </c>
      <c r="E3" s="145">
        <v>18</v>
      </c>
      <c r="F3" s="83" t="str">
        <f ca="1">OFFSET('Plantilla General'!E$15,0,3*$H$3)</f>
        <v>         2010</v>
      </c>
      <c r="G3" s="85">
        <f ca="1">OFFSET('Plantilla General'!C23,0,3*$H3)</f>
        <v>31.635294117647057</v>
      </c>
      <c r="H3" s="7">
        <v>0</v>
      </c>
    </row>
    <row r="4" spans="1:8" ht="21">
      <c r="A4" s="76"/>
      <c r="B4" s="8" t="s">
        <v>69</v>
      </c>
      <c r="C4" s="84">
        <f ca="1">OFFSET('Plantilla General'!C$15,0,3*H4)</f>
        <v>45.6</v>
      </c>
      <c r="D4" s="83">
        <f ca="1">OFFSET('Plantilla General'!D$15,0,3*H4)</f>
        <v>17</v>
      </c>
      <c r="E4" s="145">
        <v>18</v>
      </c>
      <c r="F4" s="83" t="str">
        <f ca="1">OFFSET('Plantilla General'!E$15,0,3*H4)</f>
        <v>         2010</v>
      </c>
      <c r="G4" s="85">
        <f ca="1">OFFSET('Plantilla General'!C$23,0,3*$H4)</f>
        <v>14.164705882352939</v>
      </c>
      <c r="H4" s="7">
        <v>1</v>
      </c>
    </row>
    <row r="5" spans="1:8" ht="21">
      <c r="A5" s="76"/>
      <c r="B5" s="8" t="s">
        <v>106</v>
      </c>
      <c r="C5" s="84">
        <f ca="1">OFFSET('Plantilla General'!C$15,0,3*H5)</f>
        <v>71</v>
      </c>
      <c r="D5" s="83">
        <f ca="1">OFFSET('Plantilla General'!D$15,0,3*H5)</f>
        <v>15</v>
      </c>
      <c r="E5" s="145">
        <v>17</v>
      </c>
      <c r="F5" s="83">
        <f ca="1">OFFSET('Plantilla General'!E$15,0,3*H5)</f>
        <v>2010</v>
      </c>
      <c r="G5" s="85">
        <f ca="1">OFFSET('Plantilla General'!C$23,0,3*$H5)</f>
        <v>36.8125</v>
      </c>
      <c r="H5" s="7">
        <v>2</v>
      </c>
    </row>
    <row r="6" spans="1:8" ht="21">
      <c r="A6" s="77"/>
      <c r="B6" s="8" t="s">
        <v>108</v>
      </c>
      <c r="C6" s="84">
        <f ca="1">OFFSET('Plantilla General'!C$15,0,3*H6)</f>
        <v>29.9</v>
      </c>
      <c r="D6" s="83">
        <f ca="1">OFFSET('Plantilla General'!D$15,0,3*H6)</f>
        <v>3</v>
      </c>
      <c r="E6" s="145">
        <v>18</v>
      </c>
      <c r="F6" s="83">
        <f ca="1">OFFSET('Plantilla General'!E$15,0,3*H6)</f>
        <v>2012</v>
      </c>
      <c r="G6" s="85">
        <f ca="1">OFFSET('Plantilla General'!C$23,0,3*$H6)</f>
        <v>37.476470588235294</v>
      </c>
      <c r="H6" s="7">
        <v>3</v>
      </c>
    </row>
    <row r="7" spans="1:8" ht="21">
      <c r="A7" s="86" t="s">
        <v>211</v>
      </c>
      <c r="B7" s="87" t="s">
        <v>187</v>
      </c>
      <c r="C7" s="153">
        <f ca="1">OFFSET('Plantilla General'!C$15,0,3*H7)</f>
        <v>0.573</v>
      </c>
      <c r="D7" s="89">
        <f ca="1">OFFSET('Plantilla General'!D$15,0,3*H7)</f>
        <v>16</v>
      </c>
      <c r="E7" s="146">
        <v>18</v>
      </c>
      <c r="F7" s="89" t="str">
        <f ca="1">OFFSET('Plantilla General'!E$15,0,3*H7)</f>
        <v>2010</v>
      </c>
      <c r="G7" s="90">
        <f ca="1">OFFSET('Plantilla General'!C$23,0,3*$H7)</f>
        <v>0.497</v>
      </c>
      <c r="H7" s="7">
        <v>4</v>
      </c>
    </row>
    <row r="8" spans="1:8" ht="21">
      <c r="A8" s="91"/>
      <c r="B8" s="92" t="s">
        <v>109</v>
      </c>
      <c r="C8" s="88">
        <f ca="1">OFFSET('Plantilla General'!C$15,0,3*H8)</f>
        <v>21.7</v>
      </c>
      <c r="D8" s="89">
        <f ca="1">OFFSET('Plantilla General'!D$15,0,3*H8)</f>
        <v>16</v>
      </c>
      <c r="E8" s="146">
        <v>18</v>
      </c>
      <c r="F8" s="89">
        <f ca="1">OFFSET('Plantilla General'!E$15,0,3*H8)</f>
        <v>2010</v>
      </c>
      <c r="G8" s="90">
        <f ca="1">OFFSET('Plantilla General'!C$23,0,3*$H8)</f>
        <v>14.452941176470588</v>
      </c>
      <c r="H8" s="7">
        <v>5</v>
      </c>
    </row>
    <row r="9" spans="1:8" ht="21">
      <c r="A9" s="91"/>
      <c r="B9" s="92" t="s">
        <v>111</v>
      </c>
      <c r="C9" s="88">
        <f ca="1">OFFSET('Plantilla General'!C$15,0,3*H9)</f>
        <v>53.8</v>
      </c>
      <c r="D9" s="89">
        <f ca="1">OFFSET('Plantilla General'!D$15,0,3*H9)</f>
        <v>16</v>
      </c>
      <c r="E9" s="146">
        <v>18</v>
      </c>
      <c r="F9" s="89">
        <f ca="1">OFFSET('Plantilla General'!E$15,0,3*H9)</f>
        <v>2010</v>
      </c>
      <c r="G9" s="90">
        <f ca="1">OFFSET('Plantilla General'!C$23,0,3*$H9)</f>
        <v>33.14705882352942</v>
      </c>
      <c r="H9" s="7">
        <v>6</v>
      </c>
    </row>
    <row r="10" spans="1:8" ht="21">
      <c r="A10" s="93"/>
      <c r="B10" s="87" t="s">
        <v>184</v>
      </c>
      <c r="C10" s="88">
        <f ca="1">OFFSET('Plantilla General'!C$15,0,3*H10)</f>
        <v>16460.28653295129</v>
      </c>
      <c r="D10" s="89">
        <f ca="1">OFFSET('Plantilla General'!D$15,0,3*H10)</f>
        <v>17</v>
      </c>
      <c r="E10" s="146">
        <v>18</v>
      </c>
      <c r="F10" s="89">
        <f ca="1">OFFSET('Plantilla General'!E$15,0,3*H10)</f>
        <v>2014</v>
      </c>
      <c r="G10" s="90">
        <f ca="1">OFFSET('Plantilla General'!C$23,0,3*$H10)</f>
        <v>5011.642251536956</v>
      </c>
      <c r="H10" s="7">
        <v>7</v>
      </c>
    </row>
    <row r="11" spans="1:8" ht="21">
      <c r="A11" s="78" t="s">
        <v>210</v>
      </c>
      <c r="B11" s="164" t="s">
        <v>70</v>
      </c>
      <c r="C11" s="84">
        <f ca="1">OFFSET('Plantilla General'!C$15,0,3*H11)</f>
        <v>67.3</v>
      </c>
      <c r="D11" s="83">
        <f ca="1">OFFSET('Plantilla General'!D$15,0,3*H11)</f>
        <v>5</v>
      </c>
      <c r="E11" s="145">
        <v>16</v>
      </c>
      <c r="F11" s="83">
        <f ca="1">OFFSET('Plantilla General'!E$15,0,3*H11)</f>
        <v>2014</v>
      </c>
      <c r="G11" s="85">
        <f ca="1">OFFSET('Plantilla General'!C$23,0,3*$H11)</f>
        <v>71.2</v>
      </c>
      <c r="H11" s="7">
        <v>8</v>
      </c>
    </row>
    <row r="12" spans="1:8" ht="21">
      <c r="A12" s="76"/>
      <c r="B12" s="164" t="s">
        <v>112</v>
      </c>
      <c r="C12" s="84">
        <f ca="1">OFFSET('Plantilla General'!C$15,0,3*H12)</f>
        <v>23</v>
      </c>
      <c r="D12" s="83">
        <f ca="1">OFFSET('Plantilla General'!D$15,0,3*H12)</f>
        <v>11</v>
      </c>
      <c r="E12" s="145">
        <v>19</v>
      </c>
      <c r="F12" s="83">
        <f ca="1">OFFSET('Plantilla General'!E$15,0,3*H12)</f>
        <v>2014</v>
      </c>
      <c r="G12" s="85">
        <f ca="1">OFFSET('Plantilla General'!C$23,0,3*$H12)</f>
        <v>21.58888888888889</v>
      </c>
      <c r="H12" s="7">
        <v>9</v>
      </c>
    </row>
    <row r="13" spans="1:8" ht="21">
      <c r="A13" s="76"/>
      <c r="B13" s="164" t="s">
        <v>71</v>
      </c>
      <c r="C13" s="84">
        <f ca="1">OFFSET('Plantilla General'!C$15,0,3*H13)</f>
        <v>81.7</v>
      </c>
      <c r="D13" s="83">
        <f ca="1">OFFSET('Plantilla General'!D$15,0,3*H13)</f>
        <v>17</v>
      </c>
      <c r="E13" s="145">
        <v>18</v>
      </c>
      <c r="F13" s="83">
        <f ca="1">OFFSET('Plantilla General'!E$15,0,3*H13)</f>
        <v>2013</v>
      </c>
      <c r="G13" s="85">
        <f ca="1">OFFSET('Plantilla General'!C$23,0,3*$H13)</f>
        <v>60.31176470588236</v>
      </c>
      <c r="H13" s="7">
        <v>10</v>
      </c>
    </row>
    <row r="14" spans="1:8" ht="21">
      <c r="A14" s="76"/>
      <c r="B14" s="164" t="s">
        <v>72</v>
      </c>
      <c r="C14" s="84">
        <f ca="1">OFFSET('Plantilla General'!C$15,0,3*H14)</f>
        <v>88</v>
      </c>
      <c r="D14" s="83">
        <f ca="1">OFFSET('Plantilla General'!D$15,0,3*H14)</f>
        <v>15</v>
      </c>
      <c r="E14" s="145">
        <v>18</v>
      </c>
      <c r="F14" s="83">
        <f ca="1">OFFSET('Plantilla General'!E$15,0,3*H14)</f>
        <v>2013</v>
      </c>
      <c r="G14" s="85">
        <f ca="1">OFFSET('Plantilla General'!C$23,0,3*$H14)</f>
        <v>74.21764705882353</v>
      </c>
      <c r="H14" s="7">
        <v>11</v>
      </c>
    </row>
    <row r="15" spans="1:8" ht="21">
      <c r="A15" s="76"/>
      <c r="B15" s="164" t="s">
        <v>171</v>
      </c>
      <c r="C15" s="166">
        <f ca="1">OFFSET('Plantilla General'!C$15,0,3*H15)</f>
        <v>0.9018789144050104</v>
      </c>
      <c r="D15" s="83">
        <f ca="1">OFFSET('Plantilla General'!D$15,0,3*H15)</f>
        <v>16</v>
      </c>
      <c r="E15" s="145">
        <v>18</v>
      </c>
      <c r="F15" s="83">
        <f ca="1">OFFSET('Plantilla General'!E$15,0,3*H15)</f>
        <v>2013</v>
      </c>
      <c r="G15" s="162">
        <f ca="1">OFFSET('Plantilla General'!C$23,0,3*$H15)</f>
        <v>0.701655957231478</v>
      </c>
      <c r="H15" s="7">
        <v>12</v>
      </c>
    </row>
    <row r="16" spans="1:8" ht="21">
      <c r="A16" s="77"/>
      <c r="B16" s="164" t="s">
        <v>73</v>
      </c>
      <c r="C16" s="84">
        <f ca="1">OFFSET('Plantilla General'!C$15,0,3*H16)</f>
        <v>74.1</v>
      </c>
      <c r="D16" s="83">
        <f ca="1">OFFSET('Plantilla General'!D$15,0,3*H16)</f>
        <v>17</v>
      </c>
      <c r="E16" s="145">
        <v>18</v>
      </c>
      <c r="F16" s="83">
        <f ca="1">OFFSET('Plantilla General'!E$15,0,3*H16)</f>
        <v>2013</v>
      </c>
      <c r="G16" s="85">
        <f ca="1">OFFSET('Plantilla General'!C$23,0,3*$H16)</f>
        <v>58.2235294117647</v>
      </c>
      <c r="H16" s="7">
        <v>13</v>
      </c>
    </row>
    <row r="17" spans="1:8" ht="21">
      <c r="A17" s="94" t="s">
        <v>16</v>
      </c>
      <c r="B17" s="95" t="s">
        <v>113</v>
      </c>
      <c r="C17" s="158">
        <f ca="1">OFFSET('Plantilla General'!C$15,0,3*H17)</f>
        <v>0.5248618784530387</v>
      </c>
      <c r="D17" s="89">
        <f ca="1">OFFSET('Plantilla General'!D$15,0,3*H17)</f>
        <v>11</v>
      </c>
      <c r="E17" s="146">
        <v>20</v>
      </c>
      <c r="F17" s="89">
        <f ca="1">OFFSET('Plantilla General'!E$15,0,3*H17)</f>
        <v>2013</v>
      </c>
      <c r="G17" s="163">
        <f ca="1">OFFSET('Plantilla General'!C$23,0,3*$H17)</f>
        <v>0.519468193783184</v>
      </c>
      <c r="H17" s="7">
        <v>14</v>
      </c>
    </row>
    <row r="18" spans="1:8" ht="21">
      <c r="A18" s="91"/>
      <c r="B18" s="95" t="s">
        <v>147</v>
      </c>
      <c r="C18" s="88">
        <f ca="1">OFFSET('Plantilla General'!C$15,0,3*H18)</f>
        <v>12</v>
      </c>
      <c r="D18" s="89">
        <f ca="1">OFFSET('Plantilla General'!D$15,0,3*H18)</f>
        <v>12</v>
      </c>
      <c r="E18" s="146">
        <v>19</v>
      </c>
      <c r="F18" s="89">
        <f ca="1">OFFSET('Plantilla General'!E$15,0,3*H18)</f>
        <v>2010</v>
      </c>
      <c r="G18" s="90">
        <f ca="1">OFFSET('Plantilla General'!C$23,0,3*$H18)</f>
        <v>16.522222222222226</v>
      </c>
      <c r="H18" s="7">
        <v>15</v>
      </c>
    </row>
    <row r="19" spans="1:8" ht="21">
      <c r="A19" s="91"/>
      <c r="B19" s="95" t="s">
        <v>190</v>
      </c>
      <c r="C19" s="88">
        <f ca="1">OFFSET('Plantilla General'!C$15,0,3*H19)</f>
        <v>51.9</v>
      </c>
      <c r="D19" s="89">
        <f ca="1">OFFSET('Plantilla General'!D$15,0,3*H19)</f>
        <v>11</v>
      </c>
      <c r="E19" s="146">
        <v>19</v>
      </c>
      <c r="F19" s="89">
        <f ca="1">OFFSET('Plantilla General'!E$15,0,3*H19)</f>
        <v>2010</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General'!C$15,0,3*H21)</f>
        <v>4.28286592299034</v>
      </c>
      <c r="D21" s="83">
        <f ca="1">OFFSET('Plantilla General'!D$15,0,3*H21)</f>
        <v>11</v>
      </c>
      <c r="E21" s="145">
        <v>20</v>
      </c>
      <c r="F21" s="83">
        <f ca="1">OFFSET('Plantilla General'!E$15,0,3*H21)</f>
        <v>2013</v>
      </c>
      <c r="G21" s="85">
        <f ca="1">OFFSET('Plantilla General'!C$23,0,3*$H21)</f>
        <v>4.246195947216593</v>
      </c>
      <c r="H21" s="7">
        <v>18</v>
      </c>
    </row>
    <row r="22" spans="1:8" ht="21">
      <c r="A22" s="76"/>
      <c r="B22" s="164" t="s">
        <v>135</v>
      </c>
      <c r="C22" s="84">
        <f ca="1">OFFSET('Plantilla General'!C$15,0,3*H22)</f>
        <v>45.6</v>
      </c>
      <c r="D22" s="83">
        <f ca="1">OFFSET('Plantilla General'!D$15,0,3*H22)</f>
        <v>14</v>
      </c>
      <c r="E22" s="145">
        <v>19</v>
      </c>
      <c r="F22" s="83">
        <f ca="1">OFFSET('Plantilla General'!E$15,0,3*H22)</f>
        <v>2012</v>
      </c>
      <c r="G22" s="85">
        <f ca="1">OFFSET('Plantilla General'!C$23,0,3*$H22)</f>
        <v>33.33333333333334</v>
      </c>
      <c r="H22" s="7">
        <v>19</v>
      </c>
    </row>
    <row r="23" spans="1:8" ht="21">
      <c r="A23" s="76"/>
      <c r="B23" s="164" t="s">
        <v>116</v>
      </c>
      <c r="C23" s="84">
        <f ca="1">OFFSET('Plantilla General'!C$15,0,3*H23)</f>
        <v>22.7</v>
      </c>
      <c r="D23" s="83">
        <f ca="1">OFFSET('Plantilla General'!D$15,0,3*H23)</f>
        <v>13</v>
      </c>
      <c r="E23" s="145">
        <v>18</v>
      </c>
      <c r="F23" s="83">
        <f ca="1">OFFSET('Plantilla General'!E$15,0,3*H23)</f>
        <v>2012</v>
      </c>
      <c r="G23" s="85">
        <f ca="1">OFFSET('Plantilla General'!C$23,0,3*$H23)</f>
        <v>17.24705882352941</v>
      </c>
      <c r="H23" s="7">
        <v>20</v>
      </c>
    </row>
    <row r="24" spans="1:8" ht="21">
      <c r="A24" s="76"/>
      <c r="B24" s="164" t="s">
        <v>121</v>
      </c>
      <c r="C24" s="84">
        <f ca="1">OFFSET('Plantilla General'!C$15,0,3*H24)</f>
        <v>18.9</v>
      </c>
      <c r="D24" s="83">
        <f ca="1">OFFSET('Plantilla General'!D$15,0,3*H24)</f>
        <v>13</v>
      </c>
      <c r="E24" s="145">
        <v>20</v>
      </c>
      <c r="F24" s="83">
        <f ca="1">OFFSET('Plantilla General'!E$15,0,3*H24)</f>
        <v>2013</v>
      </c>
      <c r="G24" s="85">
        <f ca="1">OFFSET('Plantilla General'!C$23,0,3*$H24)</f>
        <v>17.652631578947368</v>
      </c>
      <c r="H24" s="7">
        <v>21</v>
      </c>
    </row>
    <row r="25" spans="1:8" ht="21">
      <c r="A25" s="77"/>
      <c r="B25" s="165" t="s">
        <v>122</v>
      </c>
      <c r="C25" s="84">
        <f ca="1">OFFSET('Plantilla General'!C$15,0,3*H25)</f>
        <v>120</v>
      </c>
      <c r="D25" s="83">
        <f ca="1">OFFSET('Plantilla General'!D$15,0,3*H25)</f>
        <v>16</v>
      </c>
      <c r="E25" s="145">
        <v>20</v>
      </c>
      <c r="F25" s="83">
        <f ca="1">OFFSET('Plantilla General'!E$15,0,3*H25)</f>
        <v>2013</v>
      </c>
      <c r="G25" s="85">
        <f ca="1">OFFSET('Plantilla General'!C$23,0,3*$H25)</f>
        <v>103.42105263157895</v>
      </c>
      <c r="H25" s="7">
        <v>22</v>
      </c>
    </row>
    <row r="26" spans="1:8" ht="21">
      <c r="A26" s="94" t="s">
        <v>25</v>
      </c>
      <c r="B26" s="95" t="s">
        <v>192</v>
      </c>
      <c r="C26" s="88" t="s">
        <v>178</v>
      </c>
      <c r="D26" s="89" t="s">
        <v>178</v>
      </c>
      <c r="E26" s="146">
        <v>20</v>
      </c>
      <c r="F26" s="89" t="s">
        <v>178</v>
      </c>
      <c r="G26" s="90" t="s">
        <v>178</v>
      </c>
      <c r="H26" s="7">
        <v>23</v>
      </c>
    </row>
    <row r="27" spans="1:8" ht="21">
      <c r="A27" s="91"/>
      <c r="B27" s="95" t="s">
        <v>150</v>
      </c>
      <c r="C27" s="88">
        <f ca="1">OFFSET('Plantilla General'!C$15,0,3*H27)</f>
        <v>6.785714285714286</v>
      </c>
      <c r="D27" s="89">
        <f ca="1">OFFSET('Plantilla General'!D$15,0,3*H27)</f>
        <v>12</v>
      </c>
      <c r="E27" s="146">
        <v>16</v>
      </c>
      <c r="F27" s="89">
        <f ca="1">OFFSET('Plantilla General'!E$15,0,3*H27)</f>
        <v>2010</v>
      </c>
      <c r="G27" s="90">
        <f ca="1">OFFSET('Plantilla General'!C$23,0,3*$H27)</f>
        <v>6.428546015819675</v>
      </c>
      <c r="H27" s="7">
        <v>24</v>
      </c>
    </row>
    <row r="28" spans="1:8" ht="21">
      <c r="A28" s="91"/>
      <c r="B28" s="95" t="s">
        <v>124</v>
      </c>
      <c r="C28" s="88">
        <f ca="1">OFFSET('Plantilla General'!C$15,0,3*H28)</f>
        <v>479.49</v>
      </c>
      <c r="D28" s="89">
        <f ca="1">OFFSET('Plantilla General'!D$15,0,3*H28)</f>
        <v>10</v>
      </c>
      <c r="E28" s="146">
        <v>15</v>
      </c>
      <c r="F28" s="89">
        <f ca="1">OFFSET('Plantilla General'!E$15,0,3*H28)</f>
        <v>2013</v>
      </c>
      <c r="G28" s="90">
        <f ca="1">OFFSET('Plantilla General'!C$23,0,3*$H28)</f>
        <v>502.49869047619046</v>
      </c>
      <c r="H28" s="7">
        <v>25</v>
      </c>
    </row>
    <row r="29" spans="1:8" ht="21">
      <c r="A29" s="91"/>
      <c r="B29" s="95" t="s">
        <v>151</v>
      </c>
      <c r="C29" s="88">
        <f ca="1">OFFSET('Plantilla General'!C$15,0,3*H29)</f>
        <v>7.919540229885059</v>
      </c>
      <c r="D29" s="89">
        <f ca="1">OFFSET('Plantilla General'!D$15,0,3*H29)</f>
        <v>16</v>
      </c>
      <c r="E29" s="146">
        <v>18</v>
      </c>
      <c r="F29" s="89">
        <f ca="1">OFFSET('Plantilla General'!E$15,0,3*H29)</f>
        <v>2010</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General'!C$15,0,3*H31)</f>
        <v>11.1</v>
      </c>
      <c r="D31" s="89">
        <f ca="1">OFFSET('Plantilla General'!D$15,0,3*H31)</f>
        <v>16</v>
      </c>
      <c r="E31" s="146">
        <v>17</v>
      </c>
      <c r="F31" s="89">
        <f ca="1">OFFSET('Plantilla General'!E$15,0,3*H31)</f>
        <v>2013</v>
      </c>
      <c r="G31" s="90">
        <f ca="1">OFFSET('Plantilla General'!C$23,0,3*$H31)</f>
        <v>13.643749999999999</v>
      </c>
      <c r="H31" s="7">
        <v>28</v>
      </c>
    </row>
    <row r="32" spans="1:8" ht="21">
      <c r="A32" s="79" t="s">
        <v>32</v>
      </c>
      <c r="B32" s="164" t="s">
        <v>154</v>
      </c>
      <c r="C32" s="84">
        <f ca="1">OFFSET('Plantilla General'!C$15,0,3*H32)</f>
        <v>0.45454545454545453</v>
      </c>
      <c r="D32" s="83">
        <f ca="1">OFFSET('Plantilla General'!D$15,0,3*H32)</f>
        <v>2</v>
      </c>
      <c r="E32" s="145">
        <v>18</v>
      </c>
      <c r="F32" s="83">
        <f ca="1">OFFSET('Plantilla General'!E$15,0,3*H32)</f>
        <v>2010</v>
      </c>
      <c r="G32" s="85">
        <f ca="1">OFFSET('Plantilla General'!C$23,0,3*$H32)</f>
        <v>4.895161129007304</v>
      </c>
      <c r="H32" s="7">
        <v>29</v>
      </c>
    </row>
    <row r="33" spans="1:8" ht="21">
      <c r="A33" s="80"/>
      <c r="B33" s="164" t="s">
        <v>95</v>
      </c>
      <c r="C33" s="84">
        <f ca="1">OFFSET('Plantilla General'!C$15,0,3*H33)</f>
        <v>2.6564245810055866</v>
      </c>
      <c r="D33" s="83">
        <f ca="1">OFFSET('Plantilla General'!D$15,0,3*H33)</f>
        <v>14</v>
      </c>
      <c r="E33" s="145">
        <v>18</v>
      </c>
      <c r="F33" s="83">
        <f ca="1">OFFSET('Plantilla General'!E$15,0,3*H33)</f>
        <v>2010</v>
      </c>
      <c r="G33" s="85">
        <f ca="1">OFFSET('Plantilla General'!C$23,0,3*$H33)</f>
        <v>2.240456045403578</v>
      </c>
      <c r="H33" s="7">
        <v>30</v>
      </c>
    </row>
    <row r="34" spans="1:8" ht="21">
      <c r="A34" s="80"/>
      <c r="B34" s="164" t="s">
        <v>155</v>
      </c>
      <c r="C34" s="84">
        <f ca="1">OFFSET('Plantilla General'!C$15,0,3*H34)</f>
        <v>2.415492957746479</v>
      </c>
      <c r="D34" s="83">
        <f ca="1">OFFSET('Plantilla General'!D$15,0,3*H34)</f>
        <v>4</v>
      </c>
      <c r="E34" s="145">
        <v>18</v>
      </c>
      <c r="F34" s="83">
        <f ca="1">OFFSET('Plantilla General'!E$15,0,3*H34)</f>
        <v>2010</v>
      </c>
      <c r="G34" s="85">
        <f ca="1">OFFSET('Plantilla General'!C$23,0,3*$H34)</f>
        <v>4.004207980367167</v>
      </c>
      <c r="H34" s="7">
        <v>31</v>
      </c>
    </row>
    <row r="35" spans="1:8" ht="21">
      <c r="A35" s="80"/>
      <c r="B35" s="164" t="s">
        <v>64</v>
      </c>
      <c r="C35" s="98">
        <f ca="1">OFFSET('Plantilla General'!C$15,0,3*H35)</f>
        <v>97.4</v>
      </c>
      <c r="D35" s="98">
        <f ca="1">OFFSET('Plantilla General'!D$15,0,3*H35)</f>
        <v>3</v>
      </c>
      <c r="E35" s="98">
        <v>6</v>
      </c>
      <c r="F35" s="98">
        <f ca="1">OFFSET('Plantilla General'!E$15,0,3*H35)</f>
        <v>2007</v>
      </c>
      <c r="G35" s="98">
        <f ca="1">OFFSET('Plantilla General'!C$23,0,3*$H35)</f>
        <v>96.08</v>
      </c>
      <c r="H35" s="7">
        <v>32</v>
      </c>
    </row>
    <row r="36" spans="1:8" ht="21">
      <c r="A36" s="81"/>
      <c r="B36" s="164" t="s">
        <v>157</v>
      </c>
      <c r="C36" s="167">
        <f ca="1">OFFSET('Plantilla General'!C$15,0,3*H36)</f>
        <v>0.9668427764620149</v>
      </c>
      <c r="D36" s="98">
        <f ca="1">OFFSET('Plantilla General'!D$15,0,3*H36)</f>
        <v>2</v>
      </c>
      <c r="E36" s="147">
        <v>16</v>
      </c>
      <c r="F36" s="98">
        <f ca="1">OFFSET('Plantilla General'!E$15,0,3*H36)</f>
        <v>2010</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General'!C$15,0,3*H39)</f>
        <v>94</v>
      </c>
      <c r="D39" s="89">
        <f ca="1">OFFSET('Plantilla General'!D$15,0,3*H39)</f>
        <v>15</v>
      </c>
      <c r="E39" s="146">
        <v>16</v>
      </c>
      <c r="F39" s="89">
        <f ca="1">OFFSET('Plantilla General'!E$15,0,3*H39)</f>
        <v>2011</v>
      </c>
      <c r="G39" s="90">
        <f ca="1">OFFSET('Plantilla General'!C$23,0,3*$H39)</f>
        <v>57.93333333333333</v>
      </c>
      <c r="H39" s="7">
        <v>36</v>
      </c>
    </row>
    <row r="40" spans="1:8" ht="21" customHeight="1">
      <c r="A40" s="82" t="s">
        <v>182</v>
      </c>
      <c r="B40" s="8" t="s">
        <v>198</v>
      </c>
      <c r="C40" s="84">
        <f ca="1">OFFSET('Plantilla General'!C$15,0,3*H40)</f>
        <v>101</v>
      </c>
      <c r="D40" s="83">
        <f ca="1">OFFSET('Plantilla General'!D$15,0,3*H40)</f>
        <v>1</v>
      </c>
      <c r="E40" s="145">
        <v>18</v>
      </c>
      <c r="F40" s="83">
        <f ca="1">OFFSET('Plantilla General'!E$15,0,3*H40)</f>
        <v>2010</v>
      </c>
      <c r="G40" s="85">
        <f ca="1">OFFSET('Plantilla General'!C$23,0,3*$H40)</f>
        <v>117.39411764705883</v>
      </c>
      <c r="H40" s="7">
        <v>37</v>
      </c>
    </row>
    <row r="41" spans="1:8" ht="21">
      <c r="A41" s="76"/>
      <c r="B41" s="8" t="s">
        <v>199</v>
      </c>
      <c r="C41" s="84">
        <f ca="1">OFFSET('Plantilla General'!C$15,0,3*H41)</f>
        <v>97.9</v>
      </c>
      <c r="D41" s="83">
        <f ca="1">OFFSET('Plantilla General'!D$15,0,3*H41)</f>
        <v>1</v>
      </c>
      <c r="E41" s="145">
        <v>18</v>
      </c>
      <c r="F41" s="83">
        <f ca="1">OFFSET('Plantilla General'!E$15,0,3*H41)</f>
        <v>2010</v>
      </c>
      <c r="G41" s="85">
        <f ca="1">OFFSET('Plantilla General'!C$23,0,3*$H41)</f>
        <v>121.51176470588234</v>
      </c>
      <c r="H41" s="7">
        <v>38</v>
      </c>
    </row>
    <row r="42" spans="1:8" ht="21">
      <c r="A42" s="76"/>
      <c r="B42" s="8" t="s">
        <v>126</v>
      </c>
      <c r="C42" s="84">
        <f ca="1">OFFSET('Plantilla General'!C$15,0,3*H42)</f>
        <v>85.5</v>
      </c>
      <c r="D42" s="83">
        <f ca="1">OFFSET('Plantilla General'!D$15,0,3*H42)</f>
        <v>2</v>
      </c>
      <c r="E42" s="145">
        <v>16</v>
      </c>
      <c r="F42" s="83">
        <f ca="1">OFFSET('Plantilla General'!E$15,0,3*H42)</f>
        <v>2010</v>
      </c>
      <c r="G42" s="85">
        <f ca="1">OFFSET('Plantilla General'!C$23,0,3*$H42)</f>
        <v>76.69333333333333</v>
      </c>
      <c r="H42" s="7">
        <v>39</v>
      </c>
    </row>
    <row r="43" spans="1:8" ht="21">
      <c r="A43" s="76"/>
      <c r="B43" s="8" t="s">
        <v>166</v>
      </c>
      <c r="C43" s="84">
        <f ca="1">OFFSET('Plantilla General'!C$15,0,3*H43)</f>
        <v>25.78</v>
      </c>
      <c r="D43" s="83">
        <f ca="1">OFFSET('Plantilla General'!D$15,0,3*H43)</f>
        <v>8</v>
      </c>
      <c r="E43" s="145">
        <v>20</v>
      </c>
      <c r="F43" s="83">
        <f ca="1">OFFSET('Plantilla General'!E$15,0,3*H43)</f>
        <v>2015</v>
      </c>
      <c r="G43" s="85">
        <f ca="1">OFFSET('Plantilla General'!C$23,0,3*$H43)</f>
        <v>25.001052631578947</v>
      </c>
      <c r="H43" s="7">
        <v>40</v>
      </c>
    </row>
    <row r="44" spans="1:8" ht="21">
      <c r="A44" s="76"/>
      <c r="B44" s="8" t="s">
        <v>167</v>
      </c>
      <c r="C44" s="84">
        <f ca="1">OFFSET('Plantilla General'!C$15,0,3*H44)</f>
        <v>18.3</v>
      </c>
      <c r="D44" s="83">
        <f ca="1">OFFSET('Plantilla General'!D$15,0,3*H44)</f>
        <v>15</v>
      </c>
      <c r="E44" s="145">
        <v>18</v>
      </c>
      <c r="F44" s="83">
        <f ca="1">OFFSET('Plantilla General'!E$15,0,3*H44)</f>
        <v>2001</v>
      </c>
      <c r="G44" s="85">
        <f ca="1">OFFSET('Plantilla General'!C$23,0,3*$H44)</f>
        <v>14.394117647058824</v>
      </c>
      <c r="H44" s="7">
        <v>41</v>
      </c>
    </row>
    <row r="45" spans="1:8" ht="21">
      <c r="A45" s="76"/>
      <c r="B45" s="8" t="s">
        <v>125</v>
      </c>
      <c r="C45" s="84">
        <f ca="1">OFFSET('Plantilla General'!C$15,0,3*H45)</f>
        <v>1.0065789473684212</v>
      </c>
      <c r="D45" s="83">
        <f ca="1">OFFSET('Plantilla General'!D$15,0,3*H45)</f>
        <v>5</v>
      </c>
      <c r="E45" s="145">
        <v>14</v>
      </c>
      <c r="F45" s="83">
        <f ca="1">OFFSET('Plantilla General'!E$15,0,3*H45)</f>
        <v>2010</v>
      </c>
      <c r="G45" s="85">
        <f ca="1">OFFSET('Plantilla General'!C$23,0,3*$H45)</f>
        <v>1.4323697068003276</v>
      </c>
      <c r="H45" s="7">
        <v>42</v>
      </c>
    </row>
    <row r="46" spans="1:8" ht="21">
      <c r="A46" s="76"/>
      <c r="B46" s="51" t="s">
        <v>169</v>
      </c>
      <c r="C46" s="84">
        <f ca="1">OFFSET('Plantilla General'!C$15,0,3*H46)</f>
        <v>-0.8233333333333235</v>
      </c>
      <c r="D46" s="83">
        <f ca="1">OFFSET('Plantilla General'!D$15,0,3*H46)</f>
        <v>9</v>
      </c>
      <c r="E46" s="145">
        <v>15</v>
      </c>
      <c r="F46" s="83">
        <f ca="1">OFFSET('Plantilla General'!E$15,0,3*H46)</f>
        <v>2013</v>
      </c>
      <c r="G46" s="85">
        <f ca="1">OFFSET('Plantilla General'!C$23,0,3*$H46)</f>
        <v>-0.6111904761905009</v>
      </c>
      <c r="H46" s="7">
        <v>43</v>
      </c>
    </row>
    <row r="47" spans="1:8" ht="21">
      <c r="A47" s="76"/>
      <c r="B47" s="8" t="s">
        <v>98</v>
      </c>
      <c r="C47" s="84">
        <f ca="1">OFFSET('Plantilla General'!C$15,0,3*H47)</f>
        <v>2.0978730610309557</v>
      </c>
      <c r="D47" s="83">
        <f ca="1">OFFSET('Plantilla General'!D$15,0,3*H47)</f>
        <v>15</v>
      </c>
      <c r="E47" s="145">
        <v>18</v>
      </c>
      <c r="F47" s="83">
        <f ca="1">OFFSET('Plantilla General'!E$15,0,3*H47)</f>
        <v>2010</v>
      </c>
      <c r="G47" s="85">
        <f ca="1">OFFSET('Plantilla General'!C$23,0,3*$H47)</f>
        <v>1.6031768746212747</v>
      </c>
      <c r="H47" s="7">
        <v>44</v>
      </c>
    </row>
    <row r="48" spans="1:8" ht="21">
      <c r="A48" s="76"/>
      <c r="B48" s="8" t="s">
        <v>96</v>
      </c>
      <c r="C48" s="84">
        <f ca="1">OFFSET('Plantilla General'!C$15,0,3*H48)</f>
        <v>0.9174847115470394</v>
      </c>
      <c r="D48" s="83">
        <f ca="1">OFFSET('Plantilla General'!D$15,0,3*H48)</f>
        <v>2</v>
      </c>
      <c r="E48" s="145">
        <v>18</v>
      </c>
      <c r="F48" s="83">
        <f ca="1">OFFSET('Plantilla General'!E$15,0,3*H48)</f>
        <v>2010</v>
      </c>
      <c r="G48" s="85">
        <f ca="1">OFFSET('Plantilla General'!C$23,0,3*$H48)</f>
        <v>1.1342323678055637</v>
      </c>
      <c r="H48" s="7">
        <v>45</v>
      </c>
    </row>
    <row r="49" spans="1:8" ht="21">
      <c r="A49" s="76"/>
      <c r="B49" s="8" t="s">
        <v>203</v>
      </c>
      <c r="C49" s="98">
        <f ca="1">OFFSET('Plantilla General'!C$15,0,3*H49)</f>
        <v>3.857142857142857</v>
      </c>
      <c r="D49" s="98">
        <f ca="1">OFFSET('Plantilla General'!D$15,0,3*H49)</f>
        <v>5</v>
      </c>
      <c r="E49" s="147">
        <v>9</v>
      </c>
      <c r="F49" s="98">
        <f ca="1">OFFSET('Plantilla General'!E$15,0,3*H49)</f>
        <v>2009</v>
      </c>
      <c r="G49" s="98">
        <f ca="1">OFFSET('Plantilla General'!C$23,0,3*$H49)</f>
        <v>3.4473513267811464</v>
      </c>
      <c r="H49" s="7">
        <v>46</v>
      </c>
    </row>
    <row r="50" spans="1:8" ht="21">
      <c r="A50" s="76"/>
      <c r="B50" s="49" t="s">
        <v>204</v>
      </c>
      <c r="C50" s="84">
        <f ca="1">OFFSET('Plantilla General'!C$15,0,3*H50)</f>
        <v>7.317427385892115</v>
      </c>
      <c r="D50" s="83">
        <f ca="1">OFFSET('Plantilla General'!D$15,0,3*H50)</f>
        <v>5</v>
      </c>
      <c r="E50" s="145">
        <v>16</v>
      </c>
      <c r="F50" s="83">
        <f ca="1">OFFSET('Plantilla General'!E$15,0,3*H50)</f>
        <v>2010</v>
      </c>
      <c r="G50" s="85">
        <f ca="1">OFFSET('Plantilla General'!C$23,0,3*$H50)</f>
        <v>30.94932192896834</v>
      </c>
      <c r="H50" s="7">
        <v>47</v>
      </c>
    </row>
    <row r="51" spans="1:8" ht="21">
      <c r="A51" s="77"/>
      <c r="B51" s="8" t="s">
        <v>180</v>
      </c>
      <c r="C51" s="84">
        <f ca="1">OFFSET('Plantilla General'!C$15,0,3*H51)</f>
        <v>61</v>
      </c>
      <c r="D51" s="83">
        <f ca="1">OFFSET('Plantilla General'!D$15,0,3*H51)</f>
        <v>14</v>
      </c>
      <c r="E51" s="145">
        <v>17</v>
      </c>
      <c r="F51" s="83">
        <f ca="1">OFFSET('Plantilla General'!E$15,0,3*H51)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53</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General'!C$16,0,3*$H$3)</f>
        <v>58.3</v>
      </c>
      <c r="D3" s="83">
        <f ca="1">OFFSET('Plantilla General'!D$16,0,3*$H$3)</f>
        <v>16</v>
      </c>
      <c r="E3" s="145">
        <v>18</v>
      </c>
      <c r="F3" s="83" t="str">
        <f ca="1">OFFSET('Plantilla General'!E$16,0,3*$H$3)</f>
        <v>         2009</v>
      </c>
      <c r="G3" s="85">
        <f ca="1">OFFSET('Plantilla General'!C23,0,3*$H3)</f>
        <v>31.635294117647057</v>
      </c>
      <c r="H3" s="7">
        <v>0</v>
      </c>
    </row>
    <row r="4" spans="1:8" ht="21">
      <c r="A4" s="76"/>
      <c r="B4" s="8" t="s">
        <v>69</v>
      </c>
      <c r="C4" s="84">
        <f ca="1">OFFSET('Plantilla General'!C$16,0,3*H4)</f>
        <v>29.5</v>
      </c>
      <c r="D4" s="83">
        <f ca="1">OFFSET('Plantilla General'!D$16,0,3*H4)</f>
        <v>16</v>
      </c>
      <c r="E4" s="145">
        <v>18</v>
      </c>
      <c r="F4" s="83" t="str">
        <f ca="1">OFFSET('Plantilla General'!E$16,0,3*H4)</f>
        <v>         2009</v>
      </c>
      <c r="G4" s="85">
        <f ca="1">OFFSET('Plantilla General'!C$23,0,3*$H4)</f>
        <v>14.164705882352939</v>
      </c>
      <c r="H4" s="7">
        <v>1</v>
      </c>
    </row>
    <row r="5" spans="1:8" ht="21">
      <c r="A5" s="76"/>
      <c r="B5" s="8" t="s">
        <v>106</v>
      </c>
      <c r="C5" s="84">
        <f ca="1">OFFSET('Plantilla General'!C$16,0,3*H5)</f>
        <v>74</v>
      </c>
      <c r="D5" s="83">
        <f ca="1">OFFSET('Plantilla General'!D$16,0,3*H5)</f>
        <v>16</v>
      </c>
      <c r="E5" s="145">
        <v>17</v>
      </c>
      <c r="F5" s="83">
        <f ca="1">OFFSET('Plantilla General'!E$16,0,3*H5)</f>
        <v>2009</v>
      </c>
      <c r="G5" s="85">
        <f ca="1">OFFSET('Plantilla General'!C$23,0,3*$H5)</f>
        <v>36.8125</v>
      </c>
      <c r="H5" s="7">
        <v>2</v>
      </c>
    </row>
    <row r="6" spans="1:8" ht="21">
      <c r="A6" s="77"/>
      <c r="B6" s="8" t="s">
        <v>108</v>
      </c>
      <c r="C6" s="84">
        <f ca="1">OFFSET('Plantilla General'!C$16,0,3*H6)</f>
        <v>32.5</v>
      </c>
      <c r="D6" s="83">
        <f ca="1">OFFSET('Plantilla General'!D$16,0,3*H6)</f>
        <v>5</v>
      </c>
      <c r="E6" s="145">
        <v>18</v>
      </c>
      <c r="F6" s="83">
        <f ca="1">OFFSET('Plantilla General'!E$16,0,3*H6)</f>
        <v>2012</v>
      </c>
      <c r="G6" s="85">
        <f ca="1">OFFSET('Plantilla General'!C$23,0,3*$H6)</f>
        <v>37.476470588235294</v>
      </c>
      <c r="H6" s="7">
        <v>3</v>
      </c>
    </row>
    <row r="7" spans="1:8" ht="21">
      <c r="A7" s="86" t="s">
        <v>211</v>
      </c>
      <c r="B7" s="87" t="s">
        <v>187</v>
      </c>
      <c r="C7" s="153">
        <f ca="1">OFFSET('Plantilla General'!C$16,0,3*H7)</f>
        <v>0.478</v>
      </c>
      <c r="D7" s="89">
        <f ca="1">OFFSET('Plantilla General'!D$16,0,3*H7)</f>
        <v>8</v>
      </c>
      <c r="E7" s="146">
        <v>18</v>
      </c>
      <c r="F7" s="89" t="str">
        <f ca="1">OFFSET('Plantilla General'!E$16,0,3*H7)</f>
        <v>2009</v>
      </c>
      <c r="G7" s="90">
        <f ca="1">OFFSET('Plantilla General'!C$23,0,3*$H7)</f>
        <v>0.497</v>
      </c>
      <c r="H7" s="7">
        <v>4</v>
      </c>
    </row>
    <row r="8" spans="1:8" ht="21">
      <c r="A8" s="91"/>
      <c r="B8" s="92" t="s">
        <v>109</v>
      </c>
      <c r="C8" s="88">
        <f ca="1">OFFSET('Plantilla General'!C$16,0,3*H8)</f>
        <v>12.9</v>
      </c>
      <c r="D8" s="89">
        <f ca="1">OFFSET('Plantilla General'!D$16,0,3*H8)</f>
        <v>8</v>
      </c>
      <c r="E8" s="146">
        <v>18</v>
      </c>
      <c r="F8" s="89">
        <f ca="1">OFFSET('Plantilla General'!E$16,0,3*H8)</f>
        <v>2009</v>
      </c>
      <c r="G8" s="90">
        <f ca="1">OFFSET('Plantilla General'!C$23,0,3*$H8)</f>
        <v>14.452941176470588</v>
      </c>
      <c r="H8" s="7">
        <v>5</v>
      </c>
    </row>
    <row r="9" spans="1:8" ht="21">
      <c r="A9" s="91"/>
      <c r="B9" s="92" t="s">
        <v>111</v>
      </c>
      <c r="C9" s="88">
        <f ca="1">OFFSET('Plantilla General'!C$16,0,3*H9)</f>
        <v>26.1</v>
      </c>
      <c r="D9" s="89">
        <f ca="1">OFFSET('Plantilla General'!D$16,0,3*H9)</f>
        <v>7</v>
      </c>
      <c r="E9" s="146">
        <v>18</v>
      </c>
      <c r="F9" s="89">
        <f ca="1">OFFSET('Plantilla General'!E$16,0,3*H9)</f>
        <v>2009</v>
      </c>
      <c r="G9" s="90">
        <f ca="1">OFFSET('Plantilla General'!C$23,0,3*$H9)</f>
        <v>33.14705882352942</v>
      </c>
      <c r="H9" s="7">
        <v>6</v>
      </c>
    </row>
    <row r="10" spans="1:8" ht="21">
      <c r="A10" s="93"/>
      <c r="B10" s="87" t="s">
        <v>184</v>
      </c>
      <c r="C10" s="88">
        <f ca="1">OFFSET('Plantilla General'!C$16,0,3*H10)</f>
        <v>12197.596301595746</v>
      </c>
      <c r="D10" s="89">
        <f ca="1">OFFSET('Plantilla General'!D$16,0,3*H10)</f>
        <v>16</v>
      </c>
      <c r="E10" s="146">
        <v>18</v>
      </c>
      <c r="F10" s="89">
        <f ca="1">OFFSET('Plantilla General'!E$16,0,3*H10)</f>
        <v>2014</v>
      </c>
      <c r="G10" s="90">
        <f ca="1">OFFSET('Plantilla General'!C$23,0,3*$H10)</f>
        <v>5011.642251536956</v>
      </c>
      <c r="H10" s="7">
        <v>7</v>
      </c>
    </row>
    <row r="11" spans="1:8" ht="21">
      <c r="A11" s="78" t="s">
        <v>210</v>
      </c>
      <c r="B11" s="164" t="s">
        <v>70</v>
      </c>
      <c r="C11" s="84">
        <f ca="1">OFFSET('Plantilla General'!C$16,0,3*H11)</f>
        <v>65.9</v>
      </c>
      <c r="D11" s="83">
        <f ca="1">OFFSET('Plantilla General'!D$16,0,3*H11)</f>
        <v>4</v>
      </c>
      <c r="E11" s="145">
        <v>16</v>
      </c>
      <c r="F11" s="83">
        <f ca="1">OFFSET('Plantilla General'!E$16,0,3*H11)</f>
        <v>2014</v>
      </c>
      <c r="G11" s="85">
        <f ca="1">OFFSET('Plantilla General'!C$23,0,3*$H11)</f>
        <v>71.2</v>
      </c>
      <c r="H11" s="7">
        <v>8</v>
      </c>
    </row>
    <row r="12" spans="1:8" ht="21">
      <c r="A12" s="76"/>
      <c r="B12" s="164" t="s">
        <v>112</v>
      </c>
      <c r="C12" s="84">
        <f ca="1">OFFSET('Plantilla General'!C$16,0,3*H12)</f>
        <v>14.7</v>
      </c>
      <c r="D12" s="83">
        <f ca="1">OFFSET('Plantilla General'!D$16,0,3*H12)</f>
        <v>6</v>
      </c>
      <c r="E12" s="145">
        <v>19</v>
      </c>
      <c r="F12" s="83">
        <f ca="1">OFFSET('Plantilla General'!E$16,0,3*H12)</f>
        <v>2014</v>
      </c>
      <c r="G12" s="85">
        <f ca="1">OFFSET('Plantilla General'!C$23,0,3*$H12)</f>
        <v>21.58888888888889</v>
      </c>
      <c r="H12" s="7">
        <v>9</v>
      </c>
    </row>
    <row r="13" spans="1:8" ht="21">
      <c r="A13" s="76"/>
      <c r="B13" s="164" t="s">
        <v>71</v>
      </c>
      <c r="C13" s="84">
        <f ca="1">OFFSET('Plantilla General'!C$16,0,3*H13)</f>
        <v>48.099999999999994</v>
      </c>
      <c r="D13" s="83">
        <f ca="1">OFFSET('Plantilla General'!D$16,0,3*H13)</f>
        <v>3</v>
      </c>
      <c r="E13" s="145">
        <v>18</v>
      </c>
      <c r="F13" s="83">
        <f ca="1">OFFSET('Plantilla General'!E$16,0,3*H13)</f>
        <v>2013</v>
      </c>
      <c r="G13" s="85">
        <f ca="1">OFFSET('Plantilla General'!C$23,0,3*$H13)</f>
        <v>60.31176470588236</v>
      </c>
      <c r="H13" s="7">
        <v>10</v>
      </c>
    </row>
    <row r="14" spans="1:8" ht="21">
      <c r="A14" s="76"/>
      <c r="B14" s="164" t="s">
        <v>72</v>
      </c>
      <c r="C14" s="84">
        <f ca="1">OFFSET('Plantilla General'!C$16,0,3*H14)</f>
        <v>59.4</v>
      </c>
      <c r="D14" s="83">
        <f ca="1">OFFSET('Plantilla General'!D$16,0,3*H14)</f>
        <v>3</v>
      </c>
      <c r="E14" s="145">
        <v>18</v>
      </c>
      <c r="F14" s="83">
        <f ca="1">OFFSET('Plantilla General'!E$16,0,3*H14)</f>
        <v>2013</v>
      </c>
      <c r="G14" s="85">
        <f ca="1">OFFSET('Plantilla General'!C$23,0,3*$H14)</f>
        <v>74.21764705882353</v>
      </c>
      <c r="H14" s="7">
        <v>11</v>
      </c>
    </row>
    <row r="15" spans="1:8" ht="21">
      <c r="A15" s="76"/>
      <c r="B15" s="164" t="s">
        <v>171</v>
      </c>
      <c r="C15" s="166">
        <f ca="1">OFFSET('Plantilla General'!C$16,0,3*H15)</f>
        <v>0.5005313496280552</v>
      </c>
      <c r="D15" s="83">
        <f ca="1">OFFSET('Plantilla General'!D$16,0,3*H15)</f>
        <v>3</v>
      </c>
      <c r="E15" s="145">
        <v>18</v>
      </c>
      <c r="F15" s="83">
        <f ca="1">OFFSET('Plantilla General'!E$16,0,3*H15)</f>
        <v>2013</v>
      </c>
      <c r="G15" s="162">
        <f ca="1">OFFSET('Plantilla General'!C$23,0,3*$H15)</f>
        <v>0.701655957231478</v>
      </c>
      <c r="H15" s="7">
        <v>12</v>
      </c>
    </row>
    <row r="16" spans="1:8" ht="21">
      <c r="A16" s="77"/>
      <c r="B16" s="164" t="s">
        <v>73</v>
      </c>
      <c r="C16" s="84">
        <f ca="1">OFFSET('Plantilla General'!C$16,0,3*H16)</f>
        <v>59.4</v>
      </c>
      <c r="D16" s="83">
        <f ca="1">OFFSET('Plantilla General'!D$16,0,3*H16)</f>
        <v>9</v>
      </c>
      <c r="E16" s="145">
        <v>18</v>
      </c>
      <c r="F16" s="83">
        <f ca="1">OFFSET('Plantilla General'!E$16,0,3*H16)</f>
        <v>2013</v>
      </c>
      <c r="G16" s="85">
        <f ca="1">OFFSET('Plantilla General'!C$23,0,3*$H16)</f>
        <v>58.2235294117647</v>
      </c>
      <c r="H16" s="7">
        <v>13</v>
      </c>
    </row>
    <row r="17" spans="1:8" ht="21">
      <c r="A17" s="94" t="s">
        <v>16</v>
      </c>
      <c r="B17" s="95" t="s">
        <v>113</v>
      </c>
      <c r="C17" s="158">
        <f ca="1">OFFSET('Plantilla General'!C$16,0,3*H17)</f>
        <v>0.4818652849740933</v>
      </c>
      <c r="D17" s="89">
        <f ca="1">OFFSET('Plantilla General'!D$16,0,3*H17)</f>
        <v>7</v>
      </c>
      <c r="E17" s="146">
        <v>20</v>
      </c>
      <c r="F17" s="89">
        <f ca="1">OFFSET('Plantilla General'!E$16,0,3*H17)</f>
        <v>2013</v>
      </c>
      <c r="G17" s="163">
        <f ca="1">OFFSET('Plantilla General'!C$23,0,3*$H17)</f>
        <v>0.519468193783184</v>
      </c>
      <c r="H17" s="7">
        <v>14</v>
      </c>
    </row>
    <row r="18" spans="1:8" ht="21">
      <c r="A18" s="91"/>
      <c r="B18" s="95" t="s">
        <v>147</v>
      </c>
      <c r="C18" s="88">
        <f ca="1">OFFSET('Plantilla General'!C$16,0,3*H18)</f>
        <v>13</v>
      </c>
      <c r="D18" s="89">
        <f ca="1">OFFSET('Plantilla General'!D$16,0,3*H18)</f>
        <v>11</v>
      </c>
      <c r="E18" s="146">
        <v>19</v>
      </c>
      <c r="F18" s="89">
        <f ca="1">OFFSET('Plantilla General'!E$16,0,3*H18)</f>
        <v>2009</v>
      </c>
      <c r="G18" s="90">
        <f ca="1">OFFSET('Plantilla General'!C$23,0,3*$H18)</f>
        <v>16.522222222222226</v>
      </c>
      <c r="H18" s="7">
        <v>15</v>
      </c>
    </row>
    <row r="19" spans="1:8" ht="21">
      <c r="A19" s="91"/>
      <c r="B19" s="95" t="s">
        <v>190</v>
      </c>
      <c r="C19" s="88">
        <f ca="1">OFFSET('Plantilla General'!C$16,0,3*H19)</f>
        <v>55</v>
      </c>
      <c r="D19" s="89">
        <f ca="1">OFFSET('Plantilla General'!D$16,0,3*H19)</f>
        <v>8</v>
      </c>
      <c r="E19" s="146">
        <v>19</v>
      </c>
      <c r="F19" s="89">
        <f ca="1">OFFSET('Plantilla General'!E$16,0,3*H19)</f>
        <v>2009</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General'!C$16,0,3*H21)</f>
        <v>4.48761739723408</v>
      </c>
      <c r="D21" s="83">
        <f ca="1">OFFSET('Plantilla General'!D$16,0,3*H21)</f>
        <v>10</v>
      </c>
      <c r="E21" s="145">
        <v>20</v>
      </c>
      <c r="F21" s="83">
        <f ca="1">OFFSET('Plantilla General'!E$16,0,3*H21)</f>
        <v>2013</v>
      </c>
      <c r="G21" s="85">
        <f ca="1">OFFSET('Plantilla General'!C$23,0,3*$H21)</f>
        <v>4.246195947216593</v>
      </c>
      <c r="H21" s="7">
        <v>18</v>
      </c>
    </row>
    <row r="22" spans="1:8" ht="21">
      <c r="A22" s="76"/>
      <c r="B22" s="164" t="s">
        <v>135</v>
      </c>
      <c r="C22" s="84">
        <f ca="1">OFFSET('Plantilla General'!C$16,0,3*H22)</f>
        <v>39.1</v>
      </c>
      <c r="D22" s="83">
        <f ca="1">OFFSET('Plantilla General'!D$16,0,3*H22)</f>
        <v>13</v>
      </c>
      <c r="E22" s="145">
        <v>19</v>
      </c>
      <c r="F22" s="83">
        <f ca="1">OFFSET('Plantilla General'!E$16,0,3*H22)</f>
        <v>2012</v>
      </c>
      <c r="G22" s="85">
        <f ca="1">OFFSET('Plantilla General'!C$23,0,3*$H22)</f>
        <v>33.33333333333334</v>
      </c>
      <c r="H22" s="7">
        <v>19</v>
      </c>
    </row>
    <row r="23" spans="1:8" ht="21">
      <c r="A23" s="76"/>
      <c r="B23" s="164" t="s">
        <v>116</v>
      </c>
      <c r="C23" s="84">
        <f ca="1">OFFSET('Plantilla General'!C$16,0,3*H23)</f>
        <v>23</v>
      </c>
      <c r="D23" s="83">
        <f ca="1">OFFSET('Plantilla General'!D$16,0,3*H23)</f>
        <v>14</v>
      </c>
      <c r="E23" s="145">
        <v>18</v>
      </c>
      <c r="F23" s="83">
        <f ca="1">OFFSET('Plantilla General'!E$16,0,3*H23)</f>
        <v>2007</v>
      </c>
      <c r="G23" s="85">
        <f ca="1">OFFSET('Plantilla General'!C$23,0,3*$H23)</f>
        <v>17.24705882352941</v>
      </c>
      <c r="H23" s="7">
        <v>20</v>
      </c>
    </row>
    <row r="24" spans="1:8" ht="21">
      <c r="A24" s="76"/>
      <c r="B24" s="164" t="s">
        <v>121</v>
      </c>
      <c r="C24" s="84">
        <f ca="1">OFFSET('Plantilla General'!C$16,0,3*H24)</f>
        <v>20</v>
      </c>
      <c r="D24" s="83">
        <f ca="1">OFFSET('Plantilla General'!D$16,0,3*H24)</f>
        <v>15</v>
      </c>
      <c r="E24" s="145">
        <v>20</v>
      </c>
      <c r="F24" s="83">
        <f ca="1">OFFSET('Plantilla General'!E$16,0,3*H24)</f>
        <v>2013</v>
      </c>
      <c r="G24" s="85">
        <f ca="1">OFFSET('Plantilla General'!C$23,0,3*$H24)</f>
        <v>17.652631578947368</v>
      </c>
      <c r="H24" s="7">
        <v>21</v>
      </c>
    </row>
    <row r="25" spans="1:8" ht="21">
      <c r="A25" s="77"/>
      <c r="B25" s="165" t="s">
        <v>122</v>
      </c>
      <c r="C25" s="84">
        <f ca="1">OFFSET('Plantilla General'!C$16,0,3*H25)</f>
        <v>100</v>
      </c>
      <c r="D25" s="83">
        <f ca="1">OFFSET('Plantilla General'!D$16,0,3*H25)</f>
        <v>12</v>
      </c>
      <c r="E25" s="145">
        <v>20</v>
      </c>
      <c r="F25" s="83">
        <f ca="1">OFFSET('Plantilla General'!E$16,0,3*H25)</f>
        <v>2013</v>
      </c>
      <c r="G25" s="85">
        <f ca="1">OFFSET('Plantilla General'!C$23,0,3*$H25)</f>
        <v>103.42105263157895</v>
      </c>
      <c r="H25" s="7">
        <v>22</v>
      </c>
    </row>
    <row r="26" spans="1:8" ht="21">
      <c r="A26" s="94" t="s">
        <v>25</v>
      </c>
      <c r="B26" s="95" t="s">
        <v>192</v>
      </c>
      <c r="C26" s="88">
        <f ca="1">OFFSET('Plantilla General'!C$16,0,3*H26)</f>
        <v>4.39413</v>
      </c>
      <c r="D26" s="89">
        <f ca="1">OFFSET('Plantilla General'!D$16,0,3*H26)</f>
        <v>12</v>
      </c>
      <c r="E26" s="146">
        <v>20</v>
      </c>
      <c r="F26" s="89">
        <f ca="1">OFFSET('Plantilla General'!E$16,0,3*H26)</f>
        <v>2010</v>
      </c>
      <c r="G26" s="90">
        <f ca="1">OFFSET('Plantilla General'!C$23,0,3*$H26)</f>
        <v>5.023487368421052</v>
      </c>
      <c r="H26" s="7">
        <v>23</v>
      </c>
    </row>
    <row r="27" spans="1:8" ht="21">
      <c r="A27" s="91"/>
      <c r="B27" s="95" t="s">
        <v>150</v>
      </c>
      <c r="C27" s="88">
        <f ca="1">OFFSET('Plantilla General'!C$16,0,3*H27)</f>
        <v>5.9375</v>
      </c>
      <c r="D27" s="89">
        <f ca="1">OFFSET('Plantilla General'!D$16,0,3*H27)</f>
        <v>8</v>
      </c>
      <c r="E27" s="146">
        <v>16</v>
      </c>
      <c r="F27" s="89">
        <f ca="1">OFFSET('Plantilla General'!E$16,0,3*H27)</f>
        <v>2009</v>
      </c>
      <c r="G27" s="90">
        <f ca="1">OFFSET('Plantilla General'!C$23,0,3*$H27)</f>
        <v>6.428546015819675</v>
      </c>
      <c r="H27" s="7">
        <v>24</v>
      </c>
    </row>
    <row r="28" spans="1:8" ht="21">
      <c r="A28" s="91"/>
      <c r="B28" s="95" t="s">
        <v>124</v>
      </c>
      <c r="C28" s="88">
        <f ca="1">OFFSET('Plantilla General'!C$16,0,3*H28)</f>
        <v>470.635</v>
      </c>
      <c r="D28" s="89">
        <f ca="1">OFFSET('Plantilla General'!D$16,0,3*H28)</f>
        <v>12</v>
      </c>
      <c r="E28" s="146">
        <v>15</v>
      </c>
      <c r="F28" s="89">
        <f ca="1">OFFSET('Plantilla General'!E$16,0,3*H28)</f>
        <v>2013</v>
      </c>
      <c r="G28" s="90">
        <f ca="1">OFFSET('Plantilla General'!C$23,0,3*$H28)</f>
        <v>502.49869047619046</v>
      </c>
      <c r="H28" s="7">
        <v>25</v>
      </c>
    </row>
    <row r="29" spans="1:8" ht="21">
      <c r="A29" s="91"/>
      <c r="B29" s="95" t="s">
        <v>151</v>
      </c>
      <c r="C29" s="88">
        <f ca="1">OFFSET('Plantilla General'!C$16,0,3*H29)</f>
        <v>4.255033557046979</v>
      </c>
      <c r="D29" s="89">
        <f ca="1">OFFSET('Plantilla General'!D$16,0,3*H29)</f>
        <v>14</v>
      </c>
      <c r="E29" s="146">
        <v>18</v>
      </c>
      <c r="F29" s="89">
        <f ca="1">OFFSET('Plantilla General'!E$16,0,3*H29)</f>
        <v>2009</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t="s">
        <v>178</v>
      </c>
      <c r="D31" s="89" t="s">
        <v>178</v>
      </c>
      <c r="E31" s="146">
        <v>17</v>
      </c>
      <c r="F31" s="89" t="s">
        <v>178</v>
      </c>
      <c r="G31" s="90" t="s">
        <v>178</v>
      </c>
      <c r="H31" s="7">
        <v>28</v>
      </c>
    </row>
    <row r="32" spans="1:8" ht="21">
      <c r="A32" s="79" t="s">
        <v>32</v>
      </c>
      <c r="B32" s="164" t="s">
        <v>154</v>
      </c>
      <c r="C32" s="84">
        <f ca="1">OFFSET('Plantilla General'!C$16,0,3*H32)</f>
        <v>2.173913043478261</v>
      </c>
      <c r="D32" s="83">
        <f ca="1">OFFSET('Plantilla General'!D$16,0,3*H32)</f>
        <v>5</v>
      </c>
      <c r="E32" s="145">
        <v>18</v>
      </c>
      <c r="F32" s="83">
        <f ca="1">OFFSET('Plantilla General'!E$16,0,3*H32)</f>
        <v>2009</v>
      </c>
      <c r="G32" s="85">
        <f ca="1">OFFSET('Plantilla General'!C$23,0,3*$H32)</f>
        <v>4.895161129007304</v>
      </c>
      <c r="H32" s="7">
        <v>29</v>
      </c>
    </row>
    <row r="33" spans="1:8" ht="21">
      <c r="A33" s="80"/>
      <c r="B33" s="164" t="s">
        <v>95</v>
      </c>
      <c r="C33" s="84">
        <f ca="1">OFFSET('Plantilla General'!C$16,0,3*H33)</f>
        <v>2.1653333333333333</v>
      </c>
      <c r="D33" s="83">
        <f ca="1">OFFSET('Plantilla General'!D$16,0,3*H33)</f>
        <v>9</v>
      </c>
      <c r="E33" s="145">
        <v>18</v>
      </c>
      <c r="F33" s="83">
        <f ca="1">OFFSET('Plantilla General'!E$16,0,3*H33)</f>
        <v>2010</v>
      </c>
      <c r="G33" s="85">
        <f ca="1">OFFSET('Plantilla General'!C$23,0,3*$H33)</f>
        <v>2.240456045403578</v>
      </c>
      <c r="H33" s="7">
        <v>30</v>
      </c>
    </row>
    <row r="34" spans="1:8" ht="21">
      <c r="A34" s="80"/>
      <c r="B34" s="164" t="s">
        <v>155</v>
      </c>
      <c r="C34" s="84">
        <f ca="1">OFFSET('Plantilla General'!C$16,0,3*H34)</f>
        <v>2.031446540880503</v>
      </c>
      <c r="D34" s="83">
        <f ca="1">OFFSET('Plantilla General'!D$16,0,3*H34)</f>
        <v>3</v>
      </c>
      <c r="E34" s="145">
        <v>18</v>
      </c>
      <c r="F34" s="83">
        <f ca="1">OFFSET('Plantilla General'!E$16,0,3*H34)</f>
        <v>2009</v>
      </c>
      <c r="G34" s="85">
        <f ca="1">OFFSET('Plantilla General'!C$23,0,3*$H34)</f>
        <v>4.004207980367167</v>
      </c>
      <c r="H34" s="7">
        <v>31</v>
      </c>
    </row>
    <row r="35" spans="1:8" ht="21">
      <c r="A35" s="80"/>
      <c r="B35" s="164" t="s">
        <v>64</v>
      </c>
      <c r="C35" s="98">
        <f ca="1">OFFSET('Plantilla General'!C$16,0,3*H35)</f>
        <v>95.5</v>
      </c>
      <c r="D35" s="98">
        <f ca="1">OFFSET('Plantilla General'!D$16,0,3*H35)</f>
        <v>2</v>
      </c>
      <c r="E35" s="98">
        <v>6</v>
      </c>
      <c r="F35" s="98">
        <f ca="1">OFFSET('Plantilla General'!E$16,0,3*H35)</f>
        <v>2010</v>
      </c>
      <c r="G35" s="98">
        <f ca="1">OFFSET('Plantilla General'!C$23,0,3*$H35)</f>
        <v>96.08</v>
      </c>
      <c r="H35" s="7">
        <v>32</v>
      </c>
    </row>
    <row r="36" spans="1:8" ht="21">
      <c r="A36" s="81"/>
      <c r="B36" s="164" t="s">
        <v>157</v>
      </c>
      <c r="C36" s="167">
        <f ca="1">OFFSET('Plantilla General'!C$16,0,3*H36)</f>
        <v>0.49542272482498656</v>
      </c>
      <c r="D36" s="98">
        <f ca="1">OFFSET('Plantilla General'!D$16,0,3*H36)</f>
        <v>11</v>
      </c>
      <c r="E36" s="147">
        <v>16</v>
      </c>
      <c r="F36" s="98">
        <f ca="1">OFFSET('Plantilla General'!E$16,0,3*H36)</f>
        <v>2009</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t="s">
        <v>178</v>
      </c>
      <c r="D39" s="89" t="s">
        <v>178</v>
      </c>
      <c r="E39" s="146">
        <v>16</v>
      </c>
      <c r="F39" s="89" t="s">
        <v>178</v>
      </c>
      <c r="G39" s="90" t="s">
        <v>178</v>
      </c>
      <c r="H39" s="7">
        <v>36</v>
      </c>
    </row>
    <row r="40" spans="1:8" ht="21" customHeight="1">
      <c r="A40" s="82" t="s">
        <v>182</v>
      </c>
      <c r="B40" s="8" t="s">
        <v>198</v>
      </c>
      <c r="C40" s="84">
        <f ca="1">OFFSET('Plantilla General'!C$16,0,3*H40)</f>
        <v>104.3</v>
      </c>
      <c r="D40" s="83">
        <f ca="1">OFFSET('Plantilla General'!D$16,0,3*H40)</f>
        <v>4</v>
      </c>
      <c r="E40" s="145">
        <v>18</v>
      </c>
      <c r="F40" s="83">
        <f ca="1">OFFSET('Plantilla General'!E$16,0,3*H40)</f>
        <v>2009</v>
      </c>
      <c r="G40" s="85">
        <f ca="1">OFFSET('Plantilla General'!C$23,0,3*$H40)</f>
        <v>117.39411764705883</v>
      </c>
      <c r="H40" s="7">
        <v>37</v>
      </c>
    </row>
    <row r="41" spans="1:8" ht="21">
      <c r="A41" s="76"/>
      <c r="B41" s="8" t="s">
        <v>199</v>
      </c>
      <c r="C41" s="84">
        <f ca="1">OFFSET('Plantilla General'!C$16,0,3*H41)</f>
        <v>102.3</v>
      </c>
      <c r="D41" s="83">
        <f ca="1">OFFSET('Plantilla General'!D$16,0,3*H41)</f>
        <v>3</v>
      </c>
      <c r="E41" s="145">
        <v>18</v>
      </c>
      <c r="F41" s="83">
        <f ca="1">OFFSET('Plantilla General'!E$16,0,3*H41)</f>
        <v>2009</v>
      </c>
      <c r="G41" s="85">
        <f ca="1">OFFSET('Plantilla General'!C$23,0,3*$H41)</f>
        <v>121.51176470588234</v>
      </c>
      <c r="H41" s="7">
        <v>38</v>
      </c>
    </row>
    <row r="42" spans="1:8" ht="21">
      <c r="A42" s="76"/>
      <c r="B42" s="8" t="s">
        <v>126</v>
      </c>
      <c r="C42" s="84" t="s">
        <v>178</v>
      </c>
      <c r="D42" s="83" t="s">
        <v>178</v>
      </c>
      <c r="E42" s="145">
        <v>16</v>
      </c>
      <c r="F42" s="83" t="s">
        <v>178</v>
      </c>
      <c r="G42" s="85" t="s">
        <v>178</v>
      </c>
      <c r="H42" s="7">
        <v>39</v>
      </c>
    </row>
    <row r="43" spans="1:8" ht="21">
      <c r="A43" s="76"/>
      <c r="B43" s="8" t="s">
        <v>166</v>
      </c>
      <c r="C43" s="84">
        <f ca="1">OFFSET('Plantilla General'!C$16,0,3*H43)</f>
        <v>39.13</v>
      </c>
      <c r="D43" s="83">
        <f ca="1">OFFSET('Plantilla General'!D$16,0,3*H43)</f>
        <v>4</v>
      </c>
      <c r="E43" s="145">
        <v>20</v>
      </c>
      <c r="F43" s="83">
        <f ca="1">OFFSET('Plantilla General'!E$16,0,3*H43)</f>
        <v>2015</v>
      </c>
      <c r="G43" s="85">
        <f ca="1">OFFSET('Plantilla General'!C$23,0,3*$H43)</f>
        <v>25.001052631578947</v>
      </c>
      <c r="H43" s="7">
        <v>40</v>
      </c>
    </row>
    <row r="44" spans="1:8" ht="21">
      <c r="A44" s="76"/>
      <c r="B44" s="8" t="s">
        <v>167</v>
      </c>
      <c r="C44" s="84">
        <f ca="1">OFFSET('Plantilla General'!C$16,0,3*H44)</f>
        <v>19.9</v>
      </c>
      <c r="D44" s="83">
        <f ca="1">OFFSET('Plantilla General'!D$16,0,3*H44)</f>
        <v>17</v>
      </c>
      <c r="E44" s="145">
        <v>18</v>
      </c>
      <c r="F44" s="83">
        <f ca="1">OFFSET('Plantilla General'!E$16,0,3*H44)</f>
        <v>2005</v>
      </c>
      <c r="G44" s="85">
        <f ca="1">OFFSET('Plantilla General'!C$23,0,3*$H44)</f>
        <v>14.394117647058824</v>
      </c>
      <c r="H44" s="7">
        <v>41</v>
      </c>
    </row>
    <row r="45" spans="1:8" ht="21">
      <c r="A45" s="76"/>
      <c r="B45" s="8" t="s">
        <v>125</v>
      </c>
      <c r="C45" s="84">
        <f ca="1">OFFSET('Plantilla General'!C$16,0,3*H45)</f>
        <v>0</v>
      </c>
      <c r="D45" s="83">
        <f ca="1">OFFSET('Plantilla General'!D$16,0,3*H45)</f>
        <v>0</v>
      </c>
      <c r="E45" s="145">
        <v>14</v>
      </c>
      <c r="F45" s="83">
        <f ca="1">OFFSET('Plantilla General'!E$16,0,3*H45)</f>
        <v>2009</v>
      </c>
      <c r="G45" s="85">
        <f ca="1">OFFSET('Plantilla General'!C$23,0,3*$H45)</f>
        <v>1.4323697068003276</v>
      </c>
      <c r="H45" s="7">
        <v>42</v>
      </c>
    </row>
    <row r="46" spans="1:8" ht="21">
      <c r="A46" s="76"/>
      <c r="B46" s="51" t="s">
        <v>169</v>
      </c>
      <c r="C46" s="84">
        <f ca="1">OFFSET('Plantilla General'!C$16,0,3*H46)</f>
        <v>-1.3099999999999454</v>
      </c>
      <c r="D46" s="83">
        <f ca="1">OFFSET('Plantilla General'!D$16,0,3*H46)</f>
        <v>8</v>
      </c>
      <c r="E46" s="145">
        <v>15</v>
      </c>
      <c r="F46" s="83">
        <f ca="1">OFFSET('Plantilla General'!E$16,0,3*H46)</f>
        <v>2013</v>
      </c>
      <c r="G46" s="85">
        <f ca="1">OFFSET('Plantilla General'!C$23,0,3*$H46)</f>
        <v>-0.6111904761905009</v>
      </c>
      <c r="H46" s="7">
        <v>43</v>
      </c>
    </row>
    <row r="47" spans="1:8" ht="21">
      <c r="A47" s="76"/>
      <c r="B47" s="8" t="s">
        <v>98</v>
      </c>
      <c r="C47" s="84">
        <f ca="1">OFFSET('Plantilla General'!C$16,0,3*H47)</f>
        <v>1.1585159421858928</v>
      </c>
      <c r="D47" s="83">
        <f ca="1">OFFSET('Plantilla General'!D$16,0,3*H47)</f>
        <v>2</v>
      </c>
      <c r="E47" s="145">
        <v>18</v>
      </c>
      <c r="F47" s="83">
        <f ca="1">OFFSET('Plantilla General'!E$16,0,3*H47)</f>
        <v>2009</v>
      </c>
      <c r="G47" s="85">
        <f ca="1">OFFSET('Plantilla General'!C$23,0,3*$H47)</f>
        <v>1.6031768746212747</v>
      </c>
      <c r="H47" s="7">
        <v>44</v>
      </c>
    </row>
    <row r="48" spans="1:8" ht="21">
      <c r="A48" s="76"/>
      <c r="B48" s="8" t="s">
        <v>96</v>
      </c>
      <c r="C48" s="84">
        <f ca="1">OFFSET('Plantilla General'!C$16,0,3*H48)</f>
        <v>1.330768203138878</v>
      </c>
      <c r="D48" s="83">
        <f ca="1">OFFSET('Plantilla General'!D$16,0,3*H48)</f>
        <v>17</v>
      </c>
      <c r="E48" s="145">
        <v>18</v>
      </c>
      <c r="F48" s="83">
        <f ca="1">OFFSET('Plantilla General'!E$16,0,3*H48)</f>
        <v>2009</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General'!C$16,0,3*H50)</f>
        <v>15.216450216450216</v>
      </c>
      <c r="D50" s="83">
        <f ca="1">OFFSET('Plantilla General'!D$16,0,3*H50)</f>
        <v>9</v>
      </c>
      <c r="E50" s="145">
        <v>16</v>
      </c>
      <c r="F50" s="83">
        <f ca="1">OFFSET('Plantilla General'!E$16,0,3*H50)</f>
        <v>2009</v>
      </c>
      <c r="G50" s="85">
        <f ca="1">OFFSET('Plantilla General'!C$23,0,3*$H50)</f>
        <v>30.94932192896834</v>
      </c>
      <c r="H50" s="7">
        <v>47</v>
      </c>
    </row>
    <row r="51" spans="1:8" ht="21">
      <c r="A51" s="77"/>
      <c r="B51" s="8" t="s">
        <v>180</v>
      </c>
      <c r="C51" s="84">
        <f ca="1">OFFSET('Plantilla General'!C$16,0,3*H51)</f>
        <v>45</v>
      </c>
      <c r="D51" s="83">
        <f ca="1">OFFSET('Plantilla General'!D$16,0,3*H51)</f>
        <v>9</v>
      </c>
      <c r="E51" s="145">
        <v>17</v>
      </c>
      <c r="F51" s="83">
        <f ca="1">OFFSET('Plantilla General'!E$16,0,3*H51)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6.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54</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General'!C$17,0,3*$H$3)</f>
        <v>23.2</v>
      </c>
      <c r="D3" s="83">
        <f ca="1">OFFSET('Plantilla General'!D$17,0,3*$H$3)</f>
        <v>6</v>
      </c>
      <c r="E3" s="145">
        <v>18</v>
      </c>
      <c r="F3" s="83">
        <f ca="1">OFFSET('Plantilla General'!E$17,0,3*$H$3)</f>
        <v>2013</v>
      </c>
      <c r="G3" s="85">
        <f ca="1">OFFSET('Plantilla General'!C23,0,3*$H3)</f>
        <v>31.635294117647057</v>
      </c>
      <c r="H3" s="7">
        <v>0</v>
      </c>
    </row>
    <row r="4" spans="1:8" ht="21">
      <c r="A4" s="76"/>
      <c r="B4" s="8" t="s">
        <v>69</v>
      </c>
      <c r="C4" s="84">
        <f ca="1">OFFSET('Plantilla General'!C$17,0,3*H4)</f>
        <v>12.2</v>
      </c>
      <c r="D4" s="83">
        <f ca="1">OFFSET('Plantilla General'!D$17,0,3*H4)</f>
        <v>10</v>
      </c>
      <c r="E4" s="145">
        <v>18</v>
      </c>
      <c r="F4" s="83">
        <f ca="1">OFFSET('Plantilla General'!E$17,0,3*H4)</f>
        <v>2013</v>
      </c>
      <c r="G4" s="85">
        <f ca="1">OFFSET('Plantilla General'!C$23,0,3*$H4)</f>
        <v>14.164705882352939</v>
      </c>
      <c r="H4" s="7">
        <v>1</v>
      </c>
    </row>
    <row r="5" spans="1:8" ht="21">
      <c r="A5" s="76"/>
      <c r="B5" s="8" t="s">
        <v>106</v>
      </c>
      <c r="C5" s="84" t="s">
        <v>178</v>
      </c>
      <c r="D5" s="83" t="s">
        <v>178</v>
      </c>
      <c r="E5" s="145">
        <v>17</v>
      </c>
      <c r="F5" s="83" t="s">
        <v>178</v>
      </c>
      <c r="G5" s="85" t="s">
        <v>178</v>
      </c>
      <c r="H5" s="7">
        <v>2</v>
      </c>
    </row>
    <row r="6" spans="1:8" ht="21">
      <c r="A6" s="77"/>
      <c r="B6" s="8" t="s">
        <v>108</v>
      </c>
      <c r="C6" s="84">
        <f ca="1">OFFSET('Plantilla General'!C$17,0,3*H6)</f>
        <v>36.1</v>
      </c>
      <c r="D6" s="83">
        <f ca="1">OFFSET('Plantilla General'!D$17,0,3*H6)</f>
        <v>6</v>
      </c>
      <c r="E6" s="145">
        <v>18</v>
      </c>
      <c r="F6" s="83">
        <f ca="1">OFFSET('Plantilla General'!E$17,0,3*H6)</f>
        <v>2012</v>
      </c>
      <c r="G6" s="85">
        <f ca="1">OFFSET('Plantilla General'!C$23,0,3*$H6)</f>
        <v>37.476470588235294</v>
      </c>
      <c r="H6" s="7">
        <v>3</v>
      </c>
    </row>
    <row r="7" spans="1:8" ht="21">
      <c r="A7" s="86" t="s">
        <v>211</v>
      </c>
      <c r="B7" s="87" t="s">
        <v>187</v>
      </c>
      <c r="C7" s="153">
        <f ca="1">OFFSET('Plantilla General'!C$17,0,3*H7)</f>
        <v>0.527</v>
      </c>
      <c r="D7" s="89">
        <f ca="1">OFFSET('Plantilla General'!D$17,0,3*H7)</f>
        <v>12</v>
      </c>
      <c r="E7" s="146">
        <v>18</v>
      </c>
      <c r="F7" s="89">
        <f ca="1">OFFSET('Plantilla General'!E$17,0,3*H7)</f>
        <v>2013</v>
      </c>
      <c r="G7" s="90">
        <f ca="1">OFFSET('Plantilla General'!C$23,0,3*$H7)</f>
        <v>0.497</v>
      </c>
      <c r="H7" s="7">
        <v>4</v>
      </c>
    </row>
    <row r="8" spans="1:8" ht="21">
      <c r="A8" s="91"/>
      <c r="B8" s="92" t="s">
        <v>109</v>
      </c>
      <c r="C8" s="88">
        <f ca="1">OFFSET('Plantilla General'!C$17,0,3*H8)</f>
        <v>15.6</v>
      </c>
      <c r="D8" s="89">
        <f ca="1">OFFSET('Plantilla General'!D$17,0,3*H8)</f>
        <v>11</v>
      </c>
      <c r="E8" s="146">
        <v>18</v>
      </c>
      <c r="F8" s="89">
        <f ca="1">OFFSET('Plantilla General'!E$17,0,3*H8)</f>
        <v>2013</v>
      </c>
      <c r="G8" s="90">
        <f ca="1">OFFSET('Plantilla General'!C$23,0,3*$H8)</f>
        <v>14.452941176470588</v>
      </c>
      <c r="H8" s="7">
        <v>5</v>
      </c>
    </row>
    <row r="9" spans="1:8" ht="21">
      <c r="A9" s="91"/>
      <c r="B9" s="92" t="s">
        <v>111</v>
      </c>
      <c r="C9" s="88">
        <f ca="1">OFFSET('Plantilla General'!C$17,0,3*H9)</f>
        <v>49.3</v>
      </c>
      <c r="D9" s="89">
        <f ca="1">OFFSET('Plantilla General'!D$17,0,3*H9)</f>
        <v>15</v>
      </c>
      <c r="E9" s="146">
        <v>18</v>
      </c>
      <c r="F9" s="89">
        <f ca="1">OFFSET('Plantilla General'!E$17,0,3*H9)</f>
        <v>2013</v>
      </c>
      <c r="G9" s="90">
        <f ca="1">OFFSET('Plantilla General'!C$23,0,3*$H9)</f>
        <v>33.14705882352942</v>
      </c>
      <c r="H9" s="7">
        <v>6</v>
      </c>
    </row>
    <row r="10" spans="1:8" ht="21">
      <c r="A10" s="93"/>
      <c r="B10" s="87" t="s">
        <v>184</v>
      </c>
      <c r="C10" s="88">
        <f ca="1">OFFSET('Plantilla General'!C$17,0,3*H10)</f>
        <v>3845.433824541677</v>
      </c>
      <c r="D10" s="89">
        <f ca="1">OFFSET('Plantilla General'!D$17,0,3*H10)</f>
        <v>9</v>
      </c>
      <c r="E10" s="146">
        <v>18</v>
      </c>
      <c r="F10" s="89">
        <f ca="1">OFFSET('Plantilla General'!E$17,0,3*H10)</f>
        <v>2014</v>
      </c>
      <c r="G10" s="90">
        <f ca="1">OFFSET('Plantilla General'!C$23,0,3*$H10)</f>
        <v>5011.642251536956</v>
      </c>
      <c r="H10" s="7">
        <v>7</v>
      </c>
    </row>
    <row r="11" spans="1:8" ht="21">
      <c r="A11" s="78" t="s">
        <v>210</v>
      </c>
      <c r="B11" s="164" t="s">
        <v>70</v>
      </c>
      <c r="C11" s="84">
        <f ca="1">OFFSET('Plantilla General'!C$17,0,3*H11)</f>
        <v>69.4</v>
      </c>
      <c r="D11" s="83">
        <f ca="1">OFFSET('Plantilla General'!D$17,0,3*H11)</f>
        <v>8</v>
      </c>
      <c r="E11" s="145">
        <v>16</v>
      </c>
      <c r="F11" s="83">
        <f ca="1">OFFSET('Plantilla General'!E$17,0,3*H11)</f>
        <v>2014</v>
      </c>
      <c r="G11" s="85">
        <f ca="1">OFFSET('Plantilla General'!C$23,0,3*$H11)</f>
        <v>71.2</v>
      </c>
      <c r="H11" s="7">
        <v>8</v>
      </c>
    </row>
    <row r="12" spans="1:8" ht="21">
      <c r="A12" s="76"/>
      <c r="B12" s="164" t="s">
        <v>112</v>
      </c>
      <c r="C12" s="84">
        <f ca="1">OFFSET('Plantilla General'!C$17,0,3*H12)</f>
        <v>18.8</v>
      </c>
      <c r="D12" s="83">
        <f ca="1">OFFSET('Plantilla General'!D$17,0,3*H12)</f>
        <v>9</v>
      </c>
      <c r="E12" s="145">
        <v>19</v>
      </c>
      <c r="F12" s="83">
        <f ca="1">OFFSET('Plantilla General'!E$17,0,3*H12)</f>
        <v>2014</v>
      </c>
      <c r="G12" s="85">
        <f ca="1">OFFSET('Plantilla General'!C$23,0,3*$H12)</f>
        <v>21.58888888888889</v>
      </c>
      <c r="H12" s="7">
        <v>9</v>
      </c>
    </row>
    <row r="13" spans="1:8" ht="21">
      <c r="A13" s="76"/>
      <c r="B13" s="164" t="s">
        <v>71</v>
      </c>
      <c r="C13" s="84">
        <f ca="1">OFFSET('Plantilla General'!C$17,0,3*H13)</f>
        <v>56.1</v>
      </c>
      <c r="D13" s="83">
        <f ca="1">OFFSET('Plantilla General'!D$17,0,3*H13)</f>
        <v>6</v>
      </c>
      <c r="E13" s="145">
        <v>18</v>
      </c>
      <c r="F13" s="83">
        <f ca="1">OFFSET('Plantilla General'!E$17,0,3*H13)</f>
        <v>2013</v>
      </c>
      <c r="G13" s="85">
        <f ca="1">OFFSET('Plantilla General'!C$23,0,3*$H13)</f>
        <v>60.31176470588236</v>
      </c>
      <c r="H13" s="7">
        <v>10</v>
      </c>
    </row>
    <row r="14" spans="1:8" ht="21">
      <c r="A14" s="76"/>
      <c r="B14" s="164" t="s">
        <v>72</v>
      </c>
      <c r="C14" s="84">
        <f ca="1">OFFSET('Plantilla General'!C$17,0,3*H14)</f>
        <v>65.19999999999999</v>
      </c>
      <c r="D14" s="83">
        <f ca="1">OFFSET('Plantilla General'!D$17,0,3*H14)</f>
        <v>4</v>
      </c>
      <c r="E14" s="145">
        <v>18</v>
      </c>
      <c r="F14" s="83">
        <f ca="1">OFFSET('Plantilla General'!E$17,0,3*H14)</f>
        <v>2013</v>
      </c>
      <c r="G14" s="85">
        <f ca="1">OFFSET('Plantilla General'!C$23,0,3*$H14)</f>
        <v>74.21764705882353</v>
      </c>
      <c r="H14" s="7">
        <v>11</v>
      </c>
    </row>
    <row r="15" spans="1:8" ht="21">
      <c r="A15" s="76"/>
      <c r="B15" s="164" t="s">
        <v>171</v>
      </c>
      <c r="C15" s="166">
        <f ca="1">OFFSET('Plantilla General'!C$17,0,3*H15)</f>
        <v>0.7763975155279503</v>
      </c>
      <c r="D15" s="83">
        <f ca="1">OFFSET('Plantilla General'!D$17,0,3*H15)</f>
        <v>10</v>
      </c>
      <c r="E15" s="145">
        <v>18</v>
      </c>
      <c r="F15" s="83">
        <f ca="1">OFFSET('Plantilla General'!E$17,0,3*H15)</f>
        <v>2013</v>
      </c>
      <c r="G15" s="162">
        <f ca="1">OFFSET('Plantilla General'!C$23,0,3*$H15)</f>
        <v>0.701655957231478</v>
      </c>
      <c r="H15" s="7">
        <v>12</v>
      </c>
    </row>
    <row r="16" spans="1:8" ht="21">
      <c r="A16" s="77"/>
      <c r="B16" s="164" t="s">
        <v>73</v>
      </c>
      <c r="C16" s="84">
        <f ca="1">OFFSET('Plantilla General'!C$17,0,3*H16)</f>
        <v>63.9</v>
      </c>
      <c r="D16" s="83">
        <f ca="1">OFFSET('Plantilla General'!D$17,0,3*H16)</f>
        <v>13</v>
      </c>
      <c r="E16" s="145">
        <v>18</v>
      </c>
      <c r="F16" s="83">
        <f ca="1">OFFSET('Plantilla General'!E$17,0,3*H16)</f>
        <v>2013</v>
      </c>
      <c r="G16" s="85">
        <f ca="1">OFFSET('Plantilla General'!C$23,0,3*$H16)</f>
        <v>58.2235294117647</v>
      </c>
      <c r="H16" s="7">
        <v>13</v>
      </c>
    </row>
    <row r="17" spans="1:8" ht="21">
      <c r="A17" s="94" t="s">
        <v>16</v>
      </c>
      <c r="B17" s="95" t="s">
        <v>113</v>
      </c>
      <c r="C17" s="158">
        <f ca="1">OFFSET('Plantilla General'!C$17,0,3*H17)</f>
        <v>0.3220338983050848</v>
      </c>
      <c r="D17" s="89">
        <f ca="1">OFFSET('Plantilla General'!D$17,0,3*H17)</f>
        <v>1</v>
      </c>
      <c r="E17" s="146">
        <v>20</v>
      </c>
      <c r="F17" s="89">
        <f ca="1">OFFSET('Plantilla General'!E$17,0,3*H17)</f>
        <v>2012</v>
      </c>
      <c r="G17" s="163">
        <f ca="1">OFFSET('Plantilla General'!C$23,0,3*$H17)</f>
        <v>0.519468193783184</v>
      </c>
      <c r="H17" s="7">
        <v>14</v>
      </c>
    </row>
    <row r="18" spans="1:8" ht="21">
      <c r="A18" s="91"/>
      <c r="B18" s="95" t="s">
        <v>147</v>
      </c>
      <c r="C18" s="88">
        <f ca="1">OFFSET('Plantilla General'!C$17,0,3*H18)</f>
        <v>7.9</v>
      </c>
      <c r="D18" s="89">
        <f ca="1">OFFSET('Plantilla General'!D$17,0,3*H18)</f>
        <v>16</v>
      </c>
      <c r="E18" s="146">
        <v>19</v>
      </c>
      <c r="F18" s="89">
        <f ca="1">OFFSET('Plantilla General'!E$17,0,3*H18)</f>
        <v>2008</v>
      </c>
      <c r="G18" s="90">
        <f ca="1">OFFSET('Plantilla General'!C$23,0,3*$H18)</f>
        <v>16.522222222222226</v>
      </c>
      <c r="H18" s="7">
        <v>15</v>
      </c>
    </row>
    <row r="19" spans="1:8" ht="21">
      <c r="A19" s="91"/>
      <c r="B19" s="95" t="s">
        <v>190</v>
      </c>
      <c r="C19" s="88">
        <f ca="1">OFFSET('Plantilla General'!C$17,0,3*H19)</f>
        <v>39.1</v>
      </c>
      <c r="D19" s="89">
        <f ca="1">OFFSET('Plantilla General'!D$17,0,3*H19)</f>
        <v>14</v>
      </c>
      <c r="E19" s="146">
        <v>19</v>
      </c>
      <c r="F19" s="89">
        <f ca="1">OFFSET('Plantilla General'!E$17,0,3*H19)</f>
        <v>2008</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General'!C$17,0,3*H21)</f>
        <v>4.93105202558601</v>
      </c>
      <c r="D21" s="83">
        <f ca="1">OFFSET('Plantilla General'!D$17,0,3*H21)</f>
        <v>5</v>
      </c>
      <c r="E21" s="145">
        <v>20</v>
      </c>
      <c r="F21" s="83">
        <f ca="1">OFFSET('Plantilla General'!E$17,0,3*H21)</f>
        <v>2013</v>
      </c>
      <c r="G21" s="85">
        <f ca="1">OFFSET('Plantilla General'!C$23,0,3*$H21)</f>
        <v>4.246195947216593</v>
      </c>
      <c r="H21" s="7">
        <v>18</v>
      </c>
    </row>
    <row r="22" spans="1:8" ht="21">
      <c r="A22" s="76"/>
      <c r="B22" s="164" t="s">
        <v>135</v>
      </c>
      <c r="C22" s="84">
        <f ca="1">OFFSET('Plantilla General'!C$17,0,3*H22)</f>
        <v>24.8</v>
      </c>
      <c r="D22" s="83">
        <f ca="1">OFFSET('Plantilla General'!D$17,0,3*H22)</f>
        <v>7</v>
      </c>
      <c r="E22" s="145">
        <v>19</v>
      </c>
      <c r="F22" s="83">
        <f ca="1">OFFSET('Plantilla General'!E$17,0,3*H22)</f>
        <v>2012</v>
      </c>
      <c r="G22" s="85">
        <f ca="1">OFFSET('Plantilla General'!C$23,0,3*$H22)</f>
        <v>33.33333333333334</v>
      </c>
      <c r="H22" s="7">
        <v>19</v>
      </c>
    </row>
    <row r="23" spans="1:8" ht="21">
      <c r="A23" s="76"/>
      <c r="B23" s="164" t="s">
        <v>116</v>
      </c>
      <c r="C23" s="84">
        <f ca="1">OFFSET('Plantilla General'!C$17,0,3*H23)</f>
        <v>19.1</v>
      </c>
      <c r="D23" s="83">
        <f ca="1">OFFSET('Plantilla General'!D$17,0,3*H23)</f>
        <v>10</v>
      </c>
      <c r="E23" s="145">
        <v>18</v>
      </c>
      <c r="F23" s="83">
        <f ca="1">OFFSET('Plantilla General'!E$17,0,3*H23)</f>
        <v>2008</v>
      </c>
      <c r="G23" s="85">
        <f ca="1">OFFSET('Plantilla General'!C$23,0,3*$H23)</f>
        <v>17.24705882352941</v>
      </c>
      <c r="H23" s="7">
        <v>20</v>
      </c>
    </row>
    <row r="24" spans="1:8" ht="21">
      <c r="A24" s="76"/>
      <c r="B24" s="164" t="s">
        <v>121</v>
      </c>
      <c r="C24" s="84">
        <f ca="1">OFFSET('Plantilla General'!C$17,0,3*H24)</f>
        <v>15.4</v>
      </c>
      <c r="D24" s="83">
        <f ca="1">OFFSET('Plantilla General'!D$17,0,3*H24)</f>
        <v>11</v>
      </c>
      <c r="E24" s="145">
        <v>20</v>
      </c>
      <c r="F24" s="83">
        <f ca="1">OFFSET('Plantilla General'!E$17,0,3*H24)</f>
        <v>2013</v>
      </c>
      <c r="G24" s="85">
        <f ca="1">OFFSET('Plantilla General'!C$23,0,3*$H24)</f>
        <v>17.652631578947368</v>
      </c>
      <c r="H24" s="7">
        <v>21</v>
      </c>
    </row>
    <row r="25" spans="1:8" ht="21">
      <c r="A25" s="77"/>
      <c r="B25" s="165" t="s">
        <v>122</v>
      </c>
      <c r="C25" s="84">
        <f ca="1">OFFSET('Plantilla General'!C$17,0,3*H25)</f>
        <v>85</v>
      </c>
      <c r="D25" s="83">
        <f ca="1">OFFSET('Plantilla General'!D$17,0,3*H25)</f>
        <v>9</v>
      </c>
      <c r="E25" s="145">
        <v>20</v>
      </c>
      <c r="F25" s="83">
        <f ca="1">OFFSET('Plantilla General'!E$17,0,3*H25)</f>
        <v>2013</v>
      </c>
      <c r="G25" s="85">
        <f ca="1">OFFSET('Plantilla General'!C$23,0,3*$H25)</f>
        <v>103.42105263157895</v>
      </c>
      <c r="H25" s="7">
        <v>22</v>
      </c>
    </row>
    <row r="26" spans="1:8" ht="21">
      <c r="A26" s="94" t="s">
        <v>25</v>
      </c>
      <c r="B26" s="95" t="s">
        <v>192</v>
      </c>
      <c r="C26" s="88">
        <f ca="1">OFFSET('Plantilla General'!C$17,0,3*H26)</f>
        <v>3.29343</v>
      </c>
      <c r="D26" s="89">
        <f ca="1">OFFSET('Plantilla General'!D$17,0,3*H26)</f>
        <v>16</v>
      </c>
      <c r="E26" s="146">
        <v>20</v>
      </c>
      <c r="F26" s="89">
        <f ca="1">OFFSET('Plantilla General'!E$17,0,3*H26)</f>
        <v>2011</v>
      </c>
      <c r="G26" s="90">
        <f ca="1">OFFSET('Plantilla General'!C$23,0,3*$H26)</f>
        <v>5.023487368421052</v>
      </c>
      <c r="H26" s="7">
        <v>23</v>
      </c>
    </row>
    <row r="27" spans="1:8" ht="21">
      <c r="A27" s="91"/>
      <c r="B27" s="95" t="s">
        <v>150</v>
      </c>
      <c r="C27" s="88" t="s">
        <v>178</v>
      </c>
      <c r="D27" s="89" t="s">
        <v>178</v>
      </c>
      <c r="E27" s="146">
        <v>16</v>
      </c>
      <c r="F27" s="89" t="s">
        <v>178</v>
      </c>
      <c r="G27" s="90" t="s">
        <v>178</v>
      </c>
      <c r="H27" s="7">
        <v>24</v>
      </c>
    </row>
    <row r="28" spans="1:8" ht="21">
      <c r="A28" s="91"/>
      <c r="B28" s="95" t="s">
        <v>124</v>
      </c>
      <c r="C28" s="88">
        <f ca="1">OFFSET('Plantilla General'!C$17,0,3*H28)</f>
        <v>473.0733333333333</v>
      </c>
      <c r="D28" s="89">
        <f ca="1">OFFSET('Plantilla General'!D$17,0,3*H28)</f>
        <v>11</v>
      </c>
      <c r="E28" s="146">
        <v>15</v>
      </c>
      <c r="F28" s="89">
        <f ca="1">OFFSET('Plantilla General'!E$17,0,3*H28)</f>
        <v>2013</v>
      </c>
      <c r="G28" s="90">
        <f ca="1">OFFSET('Plantilla General'!C$23,0,3*$H28)</f>
        <v>502.49869047619046</v>
      </c>
      <c r="H28" s="7">
        <v>25</v>
      </c>
    </row>
    <row r="29" spans="1:8" ht="21">
      <c r="A29" s="91"/>
      <c r="B29" s="95" t="s">
        <v>151</v>
      </c>
      <c r="C29" s="88">
        <f ca="1">OFFSET('Plantilla General'!C$17,0,3*H29)</f>
        <v>3.099264705882353</v>
      </c>
      <c r="D29" s="89">
        <f ca="1">OFFSET('Plantilla General'!D$17,0,3*H29)</f>
        <v>12</v>
      </c>
      <c r="E29" s="146">
        <v>18</v>
      </c>
      <c r="F29" s="89">
        <f ca="1">OFFSET('Plantilla General'!E$17,0,3*H29)</f>
        <v>2013</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General'!C$17,0,3*H31)</f>
        <v>13.3</v>
      </c>
      <c r="D31" s="89">
        <f ca="1">OFFSET('Plantilla General'!D$17,0,3*H31)</f>
        <v>9</v>
      </c>
      <c r="E31" s="146">
        <v>17</v>
      </c>
      <c r="F31" s="89">
        <f ca="1">OFFSET('Plantilla General'!E$17,0,3*H31)</f>
        <v>2012</v>
      </c>
      <c r="G31" s="90">
        <f ca="1">OFFSET('Plantilla General'!C$23,0,3*$H31)</f>
        <v>13.643749999999999</v>
      </c>
      <c r="H31" s="7">
        <v>28</v>
      </c>
    </row>
    <row r="32" spans="1:8" ht="21">
      <c r="A32" s="79" t="s">
        <v>32</v>
      </c>
      <c r="B32" s="164" t="s">
        <v>154</v>
      </c>
      <c r="C32" s="84">
        <f ca="1">OFFSET('Plantilla General'!C$17,0,3*H32)</f>
        <v>4.11764705882353</v>
      </c>
      <c r="D32" s="83">
        <f ca="1">OFFSET('Plantilla General'!D$17,0,3*H32)</f>
        <v>8</v>
      </c>
      <c r="E32" s="145">
        <v>18</v>
      </c>
      <c r="F32" s="83">
        <f ca="1">OFFSET('Plantilla General'!E$17,0,3*H32)</f>
        <v>2013</v>
      </c>
      <c r="G32" s="85">
        <f ca="1">OFFSET('Plantilla General'!C$23,0,3*$H32)</f>
        <v>4.895161129007304</v>
      </c>
      <c r="H32" s="7">
        <v>29</v>
      </c>
    </row>
    <row r="33" spans="1:8" ht="21">
      <c r="A33" s="80"/>
      <c r="B33" s="164" t="s">
        <v>95</v>
      </c>
      <c r="C33" s="84">
        <f ca="1">OFFSET('Plantilla General'!C$17,0,3*H33)</f>
        <v>3.515748031496063</v>
      </c>
      <c r="D33" s="83">
        <f ca="1">OFFSET('Plantilla General'!D$17,0,3*H33)</f>
        <v>16</v>
      </c>
      <c r="E33" s="145">
        <v>18</v>
      </c>
      <c r="F33" s="83">
        <f ca="1">OFFSET('Plantilla General'!E$17,0,3*H33)</f>
        <v>2012</v>
      </c>
      <c r="G33" s="85">
        <f ca="1">OFFSET('Plantilla General'!C$23,0,3*$H33)</f>
        <v>2.240456045403578</v>
      </c>
      <c r="H33" s="7">
        <v>30</v>
      </c>
    </row>
    <row r="34" spans="1:8" ht="21">
      <c r="A34" s="80"/>
      <c r="B34" s="164" t="s">
        <v>155</v>
      </c>
      <c r="C34" s="84">
        <f ca="1">OFFSET('Plantilla General'!C$17,0,3*H34)</f>
        <v>4.133333333333334</v>
      </c>
      <c r="D34" s="83">
        <f ca="1">OFFSET('Plantilla General'!D$17,0,3*H34)</f>
        <v>12</v>
      </c>
      <c r="E34" s="145">
        <v>18</v>
      </c>
      <c r="F34" s="83">
        <f ca="1">OFFSET('Plantilla General'!E$17,0,3*H34)</f>
        <v>2013</v>
      </c>
      <c r="G34" s="85">
        <f ca="1">OFFSET('Plantilla General'!C$23,0,3*$H34)</f>
        <v>4.004207980367167</v>
      </c>
      <c r="H34" s="7">
        <v>31</v>
      </c>
    </row>
    <row r="35" spans="1:8" ht="21">
      <c r="A35" s="80"/>
      <c r="B35" s="164" t="s">
        <v>64</v>
      </c>
      <c r="C35" s="98">
        <f ca="1">OFFSET('Plantilla General'!C$17,0,3*H35)</f>
        <v>0</v>
      </c>
      <c r="D35" s="98">
        <f ca="1">OFFSET('Plantilla General'!D$17,0,3*H35)</f>
        <v>0</v>
      </c>
      <c r="E35" s="98">
        <v>6</v>
      </c>
      <c r="F35" s="98">
        <f ca="1">OFFSET('Plantilla General'!E$17,0,3*H35)</f>
        <v>0</v>
      </c>
      <c r="G35" s="98">
        <f ca="1">OFFSET('Plantilla General'!C$23,0,3*$H35)</f>
        <v>96.08</v>
      </c>
      <c r="H35" s="7">
        <v>32</v>
      </c>
    </row>
    <row r="36" spans="1:8" ht="21">
      <c r="A36" s="81"/>
      <c r="B36" s="164" t="s">
        <v>157</v>
      </c>
      <c r="C36" s="167">
        <f ca="1">OFFSET('Plantilla General'!C$17,0,3*H36)</f>
        <v>0.9665551839464883</v>
      </c>
      <c r="D36" s="98">
        <f ca="1">OFFSET('Plantilla General'!D$17,0,3*H36)</f>
        <v>3</v>
      </c>
      <c r="E36" s="147">
        <v>16</v>
      </c>
      <c r="F36" s="98">
        <f ca="1">OFFSET('Plantilla General'!E$17,0,3*H36)</f>
        <v>2011</v>
      </c>
      <c r="G36" s="98">
        <f ca="1">OFFSET('Plantilla General'!C$23,0,3*$H36)</f>
        <v>0.7345348258944874</v>
      </c>
      <c r="H36" s="7">
        <v>33</v>
      </c>
    </row>
    <row r="37" spans="1:8" ht="21">
      <c r="A37" s="86" t="s">
        <v>134</v>
      </c>
      <c r="B37" s="95" t="s">
        <v>159</v>
      </c>
      <c r="C37" s="88">
        <f ca="1">OFFSET('Plantilla General'!C$17,0,3*H37)</f>
        <v>28.099999999999994</v>
      </c>
      <c r="D37" s="89">
        <f ca="1">OFFSET('Plantilla General'!D$17,0,3*H37)</f>
        <v>4</v>
      </c>
      <c r="E37" s="146">
        <v>11</v>
      </c>
      <c r="F37" s="89">
        <f ca="1">OFFSET('Plantilla General'!E$17,0,3*H37)</f>
        <v>2013</v>
      </c>
      <c r="G37" s="90">
        <f ca="1">OFFSET('Plantilla General'!C$23,0,3*$H37)</f>
        <v>36.06000000000001</v>
      </c>
      <c r="H37" s="7">
        <v>34</v>
      </c>
    </row>
    <row r="38" spans="1:8" ht="21">
      <c r="A38" s="91"/>
      <c r="B38" s="95" t="s">
        <v>161</v>
      </c>
      <c r="C38" s="88">
        <f ca="1">OFFSET('Plantilla General'!C$17,0,3*H38)</f>
        <v>28.099999999999994</v>
      </c>
      <c r="D38" s="89">
        <f ca="1">OFFSET('Plantilla General'!D$17,0,3*H38)</f>
        <v>3</v>
      </c>
      <c r="E38" s="146">
        <v>8</v>
      </c>
      <c r="F38" s="89">
        <f ca="1">OFFSET('Plantilla General'!E$17,0,3*H38)</f>
        <v>2013</v>
      </c>
      <c r="G38" s="90">
        <f ca="1">OFFSET('Plantilla General'!C$23,0,3*$H38)</f>
        <v>41.3</v>
      </c>
      <c r="H38" s="7">
        <v>35</v>
      </c>
    </row>
    <row r="39" spans="1:8" ht="21">
      <c r="A39" s="91"/>
      <c r="B39" s="95" t="s">
        <v>197</v>
      </c>
      <c r="C39" s="88">
        <f ca="1">OFFSET('Plantilla General'!C$17,0,3*H39)</f>
        <v>54</v>
      </c>
      <c r="D39" s="89">
        <f ca="1">OFFSET('Plantilla General'!D$17,0,3*H39)</f>
        <v>6</v>
      </c>
      <c r="E39" s="146">
        <v>16</v>
      </c>
      <c r="F39" s="89">
        <f ca="1">OFFSET('Plantilla General'!E$17,0,3*H39)</f>
        <v>2011</v>
      </c>
      <c r="G39" s="90">
        <f ca="1">OFFSET('Plantilla General'!C$23,0,3*$H39)</f>
        <v>57.93333333333333</v>
      </c>
      <c r="H39" s="7">
        <v>36</v>
      </c>
    </row>
    <row r="40" spans="1:8" ht="21" customHeight="1">
      <c r="A40" s="82" t="s">
        <v>182</v>
      </c>
      <c r="B40" s="8" t="s">
        <v>198</v>
      </c>
      <c r="C40" s="84">
        <f ca="1">OFFSET('Plantilla General'!C$17,0,3*H40)</f>
        <v>122.2</v>
      </c>
      <c r="D40" s="83">
        <f ca="1">OFFSET('Plantilla General'!D$17,0,3*H40)</f>
        <v>12</v>
      </c>
      <c r="E40" s="145">
        <v>18</v>
      </c>
      <c r="F40" s="83">
        <f ca="1">OFFSET('Plantilla General'!E$17,0,3*H40)</f>
        <v>2013</v>
      </c>
      <c r="G40" s="85">
        <f ca="1">OFFSET('Plantilla General'!C$23,0,3*$H40)</f>
        <v>117.39411764705883</v>
      </c>
      <c r="H40" s="7">
        <v>37</v>
      </c>
    </row>
    <row r="41" spans="1:8" ht="21">
      <c r="A41" s="76"/>
      <c r="B41" s="8" t="s">
        <v>199</v>
      </c>
      <c r="C41" s="84">
        <f ca="1">OFFSET('Plantilla General'!C$17,0,3*H41)</f>
        <v>122.5</v>
      </c>
      <c r="D41" s="83">
        <f ca="1">OFFSET('Plantilla General'!D$17,0,3*H41)</f>
        <v>10</v>
      </c>
      <c r="E41" s="145">
        <v>18</v>
      </c>
      <c r="F41" s="83">
        <f ca="1">OFFSET('Plantilla General'!E$17,0,3*H41)</f>
        <v>2013</v>
      </c>
      <c r="G41" s="85">
        <f ca="1">OFFSET('Plantilla General'!C$23,0,3*$H41)</f>
        <v>121.51176470588234</v>
      </c>
      <c r="H41" s="7">
        <v>38</v>
      </c>
    </row>
    <row r="42" spans="1:8" ht="21">
      <c r="A42" s="76"/>
      <c r="B42" s="8" t="s">
        <v>126</v>
      </c>
      <c r="C42" s="84">
        <f ca="1">OFFSET('Plantilla General'!C$17,0,3*H42)</f>
        <v>75.8</v>
      </c>
      <c r="D42" s="83">
        <f ca="1">OFFSET('Plantilla General'!D$17,0,3*H42)</f>
        <v>8</v>
      </c>
      <c r="E42" s="145">
        <v>16</v>
      </c>
      <c r="F42" s="83">
        <f ca="1">OFFSET('Plantilla General'!E$17,0,3*H42)</f>
        <v>2013</v>
      </c>
      <c r="G42" s="85">
        <f ca="1">OFFSET('Plantilla General'!C$23,0,3*$H42)</f>
        <v>76.69333333333333</v>
      </c>
      <c r="H42" s="7">
        <v>39</v>
      </c>
    </row>
    <row r="43" spans="1:8" ht="21">
      <c r="A43" s="76"/>
      <c r="B43" s="8" t="s">
        <v>166</v>
      </c>
      <c r="C43" s="84">
        <f ca="1">OFFSET('Plantilla General'!C$17,0,3*H43)</f>
        <v>19.3</v>
      </c>
      <c r="D43" s="83">
        <f ca="1">OFFSET('Plantilla General'!D$17,0,3*H43)</f>
        <v>12</v>
      </c>
      <c r="E43" s="145">
        <v>20</v>
      </c>
      <c r="F43" s="83">
        <f ca="1">OFFSET('Plantilla General'!E$17,0,3*H43)</f>
        <v>2015</v>
      </c>
      <c r="G43" s="85">
        <f ca="1">OFFSET('Plantilla General'!C$23,0,3*$H43)</f>
        <v>25.001052631578947</v>
      </c>
      <c r="H43" s="7">
        <v>40</v>
      </c>
    </row>
    <row r="44" spans="1:8" ht="21">
      <c r="A44" s="76"/>
      <c r="B44" s="8" t="s">
        <v>167</v>
      </c>
      <c r="C44" s="84">
        <f ca="1">OFFSET('Plantilla General'!C$17,0,3*H44)</f>
        <v>15.4</v>
      </c>
      <c r="D44" s="83">
        <f ca="1">OFFSET('Plantilla General'!D$17,0,3*H44)</f>
        <v>11</v>
      </c>
      <c r="E44" s="145">
        <v>18</v>
      </c>
      <c r="F44" s="83">
        <f ca="1">OFFSET('Plantilla General'!E$17,0,3*H44)</f>
        <v>2010</v>
      </c>
      <c r="G44" s="85">
        <f ca="1">OFFSET('Plantilla General'!C$23,0,3*$H44)</f>
        <v>14.394117647058824</v>
      </c>
      <c r="H44" s="7">
        <v>41</v>
      </c>
    </row>
    <row r="45" spans="1:8" ht="21">
      <c r="A45" s="76"/>
      <c r="B45" s="8" t="s">
        <v>125</v>
      </c>
      <c r="C45" s="84" t="s">
        <v>178</v>
      </c>
      <c r="D45" s="83" t="s">
        <v>178</v>
      </c>
      <c r="E45" s="145">
        <v>14</v>
      </c>
      <c r="F45" s="83" t="s">
        <v>178</v>
      </c>
      <c r="G45" s="85" t="s">
        <v>178</v>
      </c>
      <c r="H45" s="7">
        <v>42</v>
      </c>
    </row>
    <row r="46" spans="1:8" ht="21">
      <c r="A46" s="76"/>
      <c r="B46" s="51" t="s">
        <v>169</v>
      </c>
      <c r="C46" s="84">
        <f ca="1">OFFSET('Plantilla General'!C$17,0,3*H46)</f>
        <v>-9.75</v>
      </c>
      <c r="D46" s="83">
        <f ca="1">OFFSET('Plantilla General'!D$17,0,3*H46)</f>
        <v>1</v>
      </c>
      <c r="E46" s="145">
        <v>15</v>
      </c>
      <c r="F46" s="83">
        <f ca="1">OFFSET('Plantilla General'!E$17,0,3*H46)</f>
        <v>2013</v>
      </c>
      <c r="G46" s="85">
        <f ca="1">OFFSET('Plantilla General'!C$23,0,3*$H46)</f>
        <v>-0.6111904761905009</v>
      </c>
      <c r="H46" s="7">
        <v>43</v>
      </c>
    </row>
    <row r="47" spans="1:8" ht="21">
      <c r="A47" s="76"/>
      <c r="B47" s="8" t="s">
        <v>98</v>
      </c>
      <c r="C47" s="84">
        <f ca="1">OFFSET('Plantilla General'!C$17,0,3*H47)</f>
        <v>1.7112442352493702</v>
      </c>
      <c r="D47" s="83">
        <f ca="1">OFFSET('Plantilla General'!D$17,0,3*H47)</f>
        <v>11</v>
      </c>
      <c r="E47" s="145">
        <v>18</v>
      </c>
      <c r="F47" s="83">
        <f ca="1">OFFSET('Plantilla General'!E$17,0,3*H47)</f>
        <v>2013</v>
      </c>
      <c r="G47" s="85">
        <f ca="1">OFFSET('Plantilla General'!C$23,0,3*$H47)</f>
        <v>1.6031768746212747</v>
      </c>
      <c r="H47" s="7">
        <v>44</v>
      </c>
    </row>
    <row r="48" spans="1:8" ht="21">
      <c r="A48" s="76"/>
      <c r="B48" s="8" t="s">
        <v>96</v>
      </c>
      <c r="C48" s="84">
        <f ca="1">OFFSET('Plantilla General'!C$17,0,3*H48)</f>
        <v>0.9907833443599591</v>
      </c>
      <c r="D48" s="83">
        <f ca="1">OFFSET('Plantilla General'!D$17,0,3*H48)</f>
        <v>4</v>
      </c>
      <c r="E48" s="145">
        <v>18</v>
      </c>
      <c r="F48" s="83">
        <f ca="1">OFFSET('Plantilla General'!E$17,0,3*H48)</f>
        <v>2013</v>
      </c>
      <c r="G48" s="85">
        <f ca="1">OFFSET('Plantilla General'!C$23,0,3*$H48)</f>
        <v>1.1342323678055637</v>
      </c>
      <c r="H48" s="7">
        <v>45</v>
      </c>
    </row>
    <row r="49" spans="1:8" ht="21">
      <c r="A49" s="76"/>
      <c r="B49" s="8" t="s">
        <v>203</v>
      </c>
      <c r="C49" s="98">
        <f ca="1">OFFSET('Plantilla General'!C$17,0,3*H49)</f>
        <v>2.4121428571428574</v>
      </c>
      <c r="D49" s="98">
        <f ca="1">OFFSET('Plantilla General'!D$17,0,3*H49)</f>
        <v>1</v>
      </c>
      <c r="E49" s="147">
        <v>9</v>
      </c>
      <c r="F49" s="98">
        <f ca="1">OFFSET('Plantilla General'!E$17,0,3*H49)</f>
        <v>2011</v>
      </c>
      <c r="G49" s="98">
        <f ca="1">OFFSET('Plantilla General'!C$23,0,3*$H49)</f>
        <v>3.4473513267811464</v>
      </c>
      <c r="H49" s="7">
        <v>46</v>
      </c>
    </row>
    <row r="50" spans="1:8" ht="21">
      <c r="A50" s="76"/>
      <c r="B50" s="49" t="s">
        <v>204</v>
      </c>
      <c r="C50" s="84">
        <f ca="1">OFFSET('Plantilla General'!C$17,0,3*H50)</f>
        <v>13.60648148148148</v>
      </c>
      <c r="D50" s="83">
        <f ca="1">OFFSET('Plantilla General'!D$17,0,3*H50)</f>
        <v>8</v>
      </c>
      <c r="E50" s="145">
        <v>16</v>
      </c>
      <c r="F50" s="83">
        <f ca="1">OFFSET('Plantilla General'!E$17,0,3*H50)</f>
        <v>2013</v>
      </c>
      <c r="G50" s="85">
        <f ca="1">OFFSET('Plantilla General'!C$23,0,3*$H50)</f>
        <v>30.94932192896834</v>
      </c>
      <c r="H50" s="7">
        <v>47</v>
      </c>
    </row>
    <row r="51" spans="1:8" ht="21">
      <c r="A51" s="77"/>
      <c r="B51" s="8" t="s">
        <v>180</v>
      </c>
      <c r="C51" s="84">
        <f ca="1">OFFSET('Plantilla General'!C$17,0,3*H51)</f>
        <v>36</v>
      </c>
      <c r="D51" s="83">
        <f ca="1">OFFSET('Plantilla General'!D$17,0,3*H51)</f>
        <v>8</v>
      </c>
      <c r="E51" s="145">
        <v>17</v>
      </c>
      <c r="F51" s="83">
        <f ca="1">OFFSET('Plantilla General'!E$17,0,3*H51)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55</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General'!C$18,0,3*$H$3)</f>
        <v>40.7</v>
      </c>
      <c r="D3" s="83">
        <f ca="1">OFFSET('Plantilla General'!D$18,0,3*$H$3)</f>
        <v>12</v>
      </c>
      <c r="E3" s="145">
        <v>18</v>
      </c>
      <c r="F3" s="83">
        <f ca="1">OFFSET('Plantilla General'!E$18,0,3*$H$3)</f>
        <v>2013</v>
      </c>
      <c r="G3" s="85">
        <f ca="1">OFFSET('Plantilla General'!C23,0,3*$H3)</f>
        <v>31.635294117647057</v>
      </c>
      <c r="H3" s="7">
        <v>0</v>
      </c>
    </row>
    <row r="4" spans="1:8" ht="21">
      <c r="A4" s="76"/>
      <c r="B4" s="8" t="s">
        <v>69</v>
      </c>
      <c r="C4" s="84">
        <f ca="1">OFFSET('Plantilla General'!C$18,0,3*H4)</f>
        <v>19.2</v>
      </c>
      <c r="D4" s="83">
        <f ca="1">OFFSET('Plantilla General'!D$18,0,3*H4)</f>
        <v>13</v>
      </c>
      <c r="E4" s="145">
        <v>18</v>
      </c>
      <c r="F4" s="83">
        <f ca="1">OFFSET('Plantilla General'!E$18,0,3*H4)</f>
        <v>2013</v>
      </c>
      <c r="G4" s="85">
        <f ca="1">OFFSET('Plantilla General'!C$23,0,3*$H4)</f>
        <v>14.164705882352939</v>
      </c>
      <c r="H4" s="7">
        <v>1</v>
      </c>
    </row>
    <row r="5" spans="1:8" ht="21">
      <c r="A5" s="76"/>
      <c r="B5" s="8" t="s">
        <v>106</v>
      </c>
      <c r="C5" s="84">
        <f ca="1">OFFSET('Plantilla General'!C$18,0,3*H5)</f>
        <v>50</v>
      </c>
      <c r="D5" s="83">
        <f ca="1">OFFSET('Plantilla General'!D$18,0,3*H5)</f>
        <v>11</v>
      </c>
      <c r="E5" s="145">
        <v>17</v>
      </c>
      <c r="F5" s="83">
        <f ca="1">OFFSET('Plantilla General'!E$18,0,3*H5)</f>
        <v>2011</v>
      </c>
      <c r="G5" s="85">
        <f ca="1">OFFSET('Plantilla General'!C$23,0,3*$H5)</f>
        <v>36.8125</v>
      </c>
      <c r="H5" s="7">
        <v>2</v>
      </c>
    </row>
    <row r="6" spans="1:8" ht="21">
      <c r="A6" s="77"/>
      <c r="B6" s="8" t="s">
        <v>108</v>
      </c>
      <c r="C6" s="84">
        <f ca="1">OFFSET('Plantilla General'!C$18,0,3*H6)</f>
        <v>40.5</v>
      </c>
      <c r="D6" s="83">
        <f ca="1">OFFSET('Plantilla General'!D$18,0,3*H6)</f>
        <v>11</v>
      </c>
      <c r="E6" s="145">
        <v>18</v>
      </c>
      <c r="F6" s="83">
        <f ca="1">OFFSET('Plantilla General'!E$18,0,3*H6)</f>
        <v>2012</v>
      </c>
      <c r="G6" s="85">
        <f ca="1">OFFSET('Plantilla General'!C$23,0,3*$H6)</f>
        <v>37.476470588235294</v>
      </c>
      <c r="H6" s="7">
        <v>3</v>
      </c>
    </row>
    <row r="7" spans="1:8" ht="21">
      <c r="A7" s="86" t="s">
        <v>211</v>
      </c>
      <c r="B7" s="87" t="s">
        <v>187</v>
      </c>
      <c r="C7" s="153">
        <f ca="1">OFFSET('Plantilla General'!C$18,0,3*H7)</f>
        <v>0.522</v>
      </c>
      <c r="D7" s="89">
        <f ca="1">OFFSET('Plantilla General'!D$18,0,3*H7)</f>
        <v>11</v>
      </c>
      <c r="E7" s="146">
        <v>18</v>
      </c>
      <c r="F7" s="89">
        <f ca="1">OFFSET('Plantilla General'!E$18,0,3*H7)</f>
        <v>2013</v>
      </c>
      <c r="G7" s="90">
        <f ca="1">OFFSET('Plantilla General'!C$23,0,3*$H7)</f>
        <v>0.497</v>
      </c>
      <c r="H7" s="7">
        <v>4</v>
      </c>
    </row>
    <row r="8" spans="1:8" ht="21">
      <c r="A8" s="91"/>
      <c r="B8" s="92" t="s">
        <v>109</v>
      </c>
      <c r="C8" s="88">
        <f ca="1">OFFSET('Plantilla General'!C$18,0,3*H8)</f>
        <v>17.2</v>
      </c>
      <c r="D8" s="89">
        <f ca="1">OFFSET('Plantilla General'!D$18,0,3*H8)</f>
        <v>12</v>
      </c>
      <c r="E8" s="146">
        <v>18</v>
      </c>
      <c r="F8" s="89">
        <f ca="1">OFFSET('Plantilla General'!E$18,0,3*H8)</f>
        <v>2013</v>
      </c>
      <c r="G8" s="90">
        <f ca="1">OFFSET('Plantilla General'!C$23,0,3*$H8)</f>
        <v>14.452941176470588</v>
      </c>
      <c r="H8" s="7">
        <v>5</v>
      </c>
    </row>
    <row r="9" spans="1:8" ht="21">
      <c r="A9" s="91"/>
      <c r="B9" s="92" t="s">
        <v>111</v>
      </c>
      <c r="C9" s="88">
        <f ca="1">OFFSET('Plantilla General'!C$18,0,3*H9)</f>
        <v>34.2</v>
      </c>
      <c r="D9" s="89">
        <f ca="1">OFFSET('Plantilla General'!D$18,0,3*H9)</f>
        <v>11</v>
      </c>
      <c r="E9" s="146">
        <v>18</v>
      </c>
      <c r="F9" s="89">
        <f ca="1">OFFSET('Plantilla General'!E$18,0,3*H9)</f>
        <v>2013</v>
      </c>
      <c r="G9" s="90">
        <f ca="1">OFFSET('Plantilla General'!C$23,0,3*$H9)</f>
        <v>33.14705882352942</v>
      </c>
      <c r="H9" s="7">
        <v>6</v>
      </c>
    </row>
    <row r="10" spans="1:8" ht="21">
      <c r="A10" s="93"/>
      <c r="B10" s="87" t="s">
        <v>184</v>
      </c>
      <c r="C10" s="88">
        <f ca="1">OFFSET('Plantilla General'!C$18,0,3*H10)</f>
        <v>6434.0902996841105</v>
      </c>
      <c r="D10" s="89">
        <f ca="1">OFFSET('Plantilla General'!D$18,0,3*H10)</f>
        <v>13</v>
      </c>
      <c r="E10" s="146">
        <v>18</v>
      </c>
      <c r="F10" s="89">
        <f ca="1">OFFSET('Plantilla General'!E$18,0,3*H10)</f>
        <v>2014</v>
      </c>
      <c r="G10" s="90">
        <f ca="1">OFFSET('Plantilla General'!C$23,0,3*$H10)</f>
        <v>5011.642251536956</v>
      </c>
      <c r="H10" s="7">
        <v>7</v>
      </c>
    </row>
    <row r="11" spans="1:8" ht="21">
      <c r="A11" s="78" t="s">
        <v>210</v>
      </c>
      <c r="B11" s="164" t="s">
        <v>70</v>
      </c>
      <c r="C11" s="84">
        <f ca="1">OFFSET('Plantilla General'!C$18,0,3*H11)</f>
        <v>77.8</v>
      </c>
      <c r="D11" s="83">
        <f ca="1">OFFSET('Plantilla General'!D$18,0,3*H11)</f>
        <v>11</v>
      </c>
      <c r="E11" s="145">
        <v>16</v>
      </c>
      <c r="F11" s="83">
        <f ca="1">OFFSET('Plantilla General'!E$18,0,3*H11)</f>
        <v>2014</v>
      </c>
      <c r="G11" s="85">
        <f ca="1">OFFSET('Plantilla General'!C$23,0,3*$H11)</f>
        <v>71.2</v>
      </c>
      <c r="H11" s="7">
        <v>8</v>
      </c>
    </row>
    <row r="12" spans="1:8" ht="21">
      <c r="A12" s="76"/>
      <c r="B12" s="164" t="s">
        <v>112</v>
      </c>
      <c r="C12" s="84">
        <f ca="1">OFFSET('Plantilla General'!C$18,0,3*H12)</f>
        <v>28.1</v>
      </c>
      <c r="D12" s="83">
        <f ca="1">OFFSET('Plantilla General'!D$18,0,3*H12)</f>
        <v>16</v>
      </c>
      <c r="E12" s="145">
        <v>19</v>
      </c>
      <c r="F12" s="83">
        <f ca="1">OFFSET('Plantilla General'!E$18,0,3*H12)</f>
        <v>2014</v>
      </c>
      <c r="G12" s="85">
        <f ca="1">OFFSET('Plantilla General'!C$23,0,3*$H12)</f>
        <v>21.58888888888889</v>
      </c>
      <c r="H12" s="7">
        <v>9</v>
      </c>
    </row>
    <row r="13" spans="1:8" ht="21">
      <c r="A13" s="76"/>
      <c r="B13" s="164" t="s">
        <v>71</v>
      </c>
      <c r="C13" s="84">
        <f ca="1">OFFSET('Plantilla General'!C$18,0,3*H13)</f>
        <v>74.9</v>
      </c>
      <c r="D13" s="83">
        <f ca="1">OFFSET('Plantilla General'!D$18,0,3*H13)</f>
        <v>15</v>
      </c>
      <c r="E13" s="145">
        <v>18</v>
      </c>
      <c r="F13" s="83">
        <f ca="1">OFFSET('Plantilla General'!E$18,0,3*H13)</f>
        <v>2013</v>
      </c>
      <c r="G13" s="85">
        <f ca="1">OFFSET('Plantilla General'!C$23,0,3*$H13)</f>
        <v>60.31176470588236</v>
      </c>
      <c r="H13" s="7">
        <v>10</v>
      </c>
    </row>
    <row r="14" spans="1:8" ht="21">
      <c r="A14" s="76"/>
      <c r="B14" s="164" t="s">
        <v>72</v>
      </c>
      <c r="C14" s="84">
        <f ca="1">OFFSET('Plantilla General'!C$18,0,3*H14)</f>
        <v>90.5</v>
      </c>
      <c r="D14" s="83">
        <f ca="1">OFFSET('Plantilla General'!D$18,0,3*H14)</f>
        <v>17</v>
      </c>
      <c r="E14" s="145">
        <v>18</v>
      </c>
      <c r="F14" s="83">
        <f ca="1">OFFSET('Plantilla General'!E$18,0,3*H14)</f>
        <v>2013</v>
      </c>
      <c r="G14" s="85">
        <f ca="1">OFFSET('Plantilla General'!C$23,0,3*$H14)</f>
        <v>74.21764705882353</v>
      </c>
      <c r="H14" s="7">
        <v>11</v>
      </c>
    </row>
    <row r="15" spans="1:8" ht="21">
      <c r="A15" s="76"/>
      <c r="B15" s="164" t="s">
        <v>171</v>
      </c>
      <c r="C15" s="166">
        <f ca="1">OFFSET('Plantilla General'!C$18,0,3*H15)</f>
        <v>0.9126637554585153</v>
      </c>
      <c r="D15" s="83">
        <f ca="1">OFFSET('Plantilla General'!D$18,0,3*H15)</f>
        <v>17</v>
      </c>
      <c r="E15" s="145">
        <v>18</v>
      </c>
      <c r="F15" s="83">
        <f ca="1">OFFSET('Plantilla General'!E$18,0,3*H15)</f>
        <v>2013</v>
      </c>
      <c r="G15" s="162">
        <f ca="1">OFFSET('Plantilla General'!C$23,0,3*$H15)</f>
        <v>0.701655957231478</v>
      </c>
      <c r="H15" s="7">
        <v>12</v>
      </c>
    </row>
    <row r="16" spans="1:8" ht="21">
      <c r="A16" s="77"/>
      <c r="B16" s="164" t="s">
        <v>73</v>
      </c>
      <c r="C16" s="84">
        <f ca="1">OFFSET('Plantilla General'!C$18,0,3*H16)</f>
        <v>56.6</v>
      </c>
      <c r="D16" s="83">
        <f ca="1">OFFSET('Plantilla General'!D$18,0,3*H16)</f>
        <v>7</v>
      </c>
      <c r="E16" s="145">
        <v>18</v>
      </c>
      <c r="F16" s="83">
        <f ca="1">OFFSET('Plantilla General'!E$18,0,3*H16)</f>
        <v>2013</v>
      </c>
      <c r="G16" s="85">
        <f ca="1">OFFSET('Plantilla General'!C$23,0,3*$H16)</f>
        <v>58.2235294117647</v>
      </c>
      <c r="H16" s="7">
        <v>13</v>
      </c>
    </row>
    <row r="17" spans="1:8" ht="21">
      <c r="A17" s="94" t="s">
        <v>16</v>
      </c>
      <c r="B17" s="95" t="s">
        <v>113</v>
      </c>
      <c r="C17" s="158">
        <f ca="1">OFFSET('Plantilla General'!C$18,0,3*H17)</f>
        <v>0.7099236641221375</v>
      </c>
      <c r="D17" s="89">
        <f ca="1">OFFSET('Plantilla General'!D$18,0,3*H17)</f>
        <v>19</v>
      </c>
      <c r="E17" s="146">
        <v>20</v>
      </c>
      <c r="F17" s="89">
        <f ca="1">OFFSET('Plantilla General'!E$18,0,3*H17)</f>
        <v>2012</v>
      </c>
      <c r="G17" s="163">
        <f ca="1">OFFSET('Plantilla General'!C$23,0,3*$H17)</f>
        <v>0.519468193783184</v>
      </c>
      <c r="H17" s="7">
        <v>14</v>
      </c>
    </row>
    <row r="18" spans="1:8" ht="21">
      <c r="A18" s="91"/>
      <c r="B18" s="95" t="s">
        <v>147</v>
      </c>
      <c r="C18" s="88">
        <f ca="1">OFFSET('Plantilla General'!C$18,0,3*H18)</f>
        <v>17.9</v>
      </c>
      <c r="D18" s="89">
        <f ca="1">OFFSET('Plantilla General'!D$18,0,3*H18)</f>
        <v>7</v>
      </c>
      <c r="E18" s="146">
        <v>19</v>
      </c>
      <c r="F18" s="89">
        <f ca="1">OFFSET('Plantilla General'!E$18,0,3*H18)</f>
        <v>2012</v>
      </c>
      <c r="G18" s="90">
        <f ca="1">OFFSET('Plantilla General'!C$23,0,3*$H18)</f>
        <v>16.522222222222226</v>
      </c>
      <c r="H18" s="7">
        <v>15</v>
      </c>
    </row>
    <row r="19" spans="1:8" ht="21">
      <c r="A19" s="91"/>
      <c r="B19" s="95" t="s">
        <v>190</v>
      </c>
      <c r="C19" s="88">
        <f ca="1">OFFSET('Plantilla General'!C$18,0,3*H19)</f>
        <v>38.4</v>
      </c>
      <c r="D19" s="89">
        <f ca="1">OFFSET('Plantilla General'!D$18,0,3*H19)</f>
        <v>15</v>
      </c>
      <c r="E19" s="146">
        <v>19</v>
      </c>
      <c r="F19" s="89">
        <f ca="1">OFFSET('Plantilla General'!E$18,0,3*H19)</f>
        <v>2012</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General'!C$18,0,3*H21)</f>
        <v>3.46265919504398</v>
      </c>
      <c r="D21" s="83">
        <f ca="1">OFFSET('Plantilla General'!D$18,0,3*H21)</f>
        <v>14</v>
      </c>
      <c r="E21" s="145">
        <v>20</v>
      </c>
      <c r="F21" s="83">
        <f ca="1">OFFSET('Plantilla General'!E$18,0,3*H21)</f>
        <v>2013</v>
      </c>
      <c r="G21" s="85">
        <f ca="1">OFFSET('Plantilla General'!C$23,0,3*$H21)</f>
        <v>4.246195947216593</v>
      </c>
      <c r="H21" s="7">
        <v>18</v>
      </c>
    </row>
    <row r="22" spans="1:8" ht="21">
      <c r="A22" s="76"/>
      <c r="B22" s="164" t="s">
        <v>135</v>
      </c>
      <c r="C22" s="84">
        <f ca="1">OFFSET('Plantilla General'!C$18,0,3*H22)</f>
        <v>53.3</v>
      </c>
      <c r="D22" s="83">
        <f ca="1">OFFSET('Plantilla General'!D$18,0,3*H22)</f>
        <v>16</v>
      </c>
      <c r="E22" s="145">
        <v>19</v>
      </c>
      <c r="F22" s="83">
        <f ca="1">OFFSET('Plantilla General'!E$18,0,3*H22)</f>
        <v>2012</v>
      </c>
      <c r="G22" s="85">
        <f ca="1">OFFSET('Plantilla General'!C$23,0,3*$H22)</f>
        <v>33.33333333333334</v>
      </c>
      <c r="H22" s="7">
        <v>19</v>
      </c>
    </row>
    <row r="23" spans="1:8" ht="21">
      <c r="A23" s="76"/>
      <c r="B23" s="164" t="s">
        <v>116</v>
      </c>
      <c r="C23" s="84" t="s">
        <v>178</v>
      </c>
      <c r="D23" s="83" t="s">
        <v>178</v>
      </c>
      <c r="E23" s="145">
        <v>18</v>
      </c>
      <c r="F23" s="83" t="s">
        <v>178</v>
      </c>
      <c r="G23" s="85" t="s">
        <v>178</v>
      </c>
      <c r="H23" s="7">
        <v>20</v>
      </c>
    </row>
    <row r="24" spans="1:8" ht="21">
      <c r="A24" s="76"/>
      <c r="B24" s="164" t="s">
        <v>121</v>
      </c>
      <c r="C24" s="84">
        <f ca="1">OFFSET('Plantilla General'!C$18,0,3*H24)</f>
        <v>18.7</v>
      </c>
      <c r="D24" s="83">
        <f ca="1">OFFSET('Plantilla General'!D$18,0,3*H24)</f>
        <v>12</v>
      </c>
      <c r="E24" s="145">
        <v>20</v>
      </c>
      <c r="F24" s="83">
        <f ca="1">OFFSET('Plantilla General'!E$18,0,3*H24)</f>
        <v>2013</v>
      </c>
      <c r="G24" s="85">
        <f ca="1">OFFSET('Plantilla General'!C$23,0,3*$H24)</f>
        <v>17.652631578947368</v>
      </c>
      <c r="H24" s="7">
        <v>21</v>
      </c>
    </row>
    <row r="25" spans="1:8" ht="21">
      <c r="A25" s="77"/>
      <c r="B25" s="165" t="s">
        <v>122</v>
      </c>
      <c r="C25" s="84">
        <f ca="1">OFFSET('Plantilla General'!C$18,0,3*H25)</f>
        <v>110</v>
      </c>
      <c r="D25" s="83">
        <f ca="1">OFFSET('Plantilla General'!D$18,0,3*H25)</f>
        <v>14</v>
      </c>
      <c r="E25" s="145">
        <v>20</v>
      </c>
      <c r="F25" s="83">
        <f ca="1">OFFSET('Plantilla General'!E$18,0,3*H25)</f>
        <v>2013</v>
      </c>
      <c r="G25" s="85">
        <f ca="1">OFFSET('Plantilla General'!C$23,0,3*$H25)</f>
        <v>103.42105263157895</v>
      </c>
      <c r="H25" s="7">
        <v>22</v>
      </c>
    </row>
    <row r="26" spans="1:8" ht="21">
      <c r="A26" s="94" t="s">
        <v>25</v>
      </c>
      <c r="B26" s="95" t="s">
        <v>192</v>
      </c>
      <c r="C26" s="88">
        <f ca="1">OFFSET('Plantilla General'!C$18,0,3*H26)</f>
        <v>4.96304</v>
      </c>
      <c r="D26" s="89">
        <f ca="1">OFFSET('Plantilla General'!D$18,0,3*H26)</f>
        <v>8</v>
      </c>
      <c r="E26" s="146">
        <v>20</v>
      </c>
      <c r="F26" s="89">
        <f ca="1">OFFSET('Plantilla General'!E$18,0,3*H26)</f>
        <v>2012</v>
      </c>
      <c r="G26" s="90">
        <f ca="1">OFFSET('Plantilla General'!C$23,0,3*$H26)</f>
        <v>5.023487368421052</v>
      </c>
      <c r="H26" s="7">
        <v>23</v>
      </c>
    </row>
    <row r="27" spans="1:8" ht="21">
      <c r="A27" s="91"/>
      <c r="B27" s="95" t="s">
        <v>150</v>
      </c>
      <c r="C27" s="88">
        <f ca="1">OFFSET('Plantilla General'!C$18,0,3*H27)</f>
        <v>4.6521739130434785</v>
      </c>
      <c r="D27" s="89">
        <f ca="1">OFFSET('Plantilla General'!D$18,0,3*H27)</f>
        <v>5</v>
      </c>
      <c r="E27" s="146">
        <v>16</v>
      </c>
      <c r="F27" s="89">
        <f ca="1">OFFSET('Plantilla General'!E$18,0,3*H27)</f>
        <v>2013</v>
      </c>
      <c r="G27" s="90">
        <f ca="1">OFFSET('Plantilla General'!C$23,0,3*$H27)</f>
        <v>6.428546015819675</v>
      </c>
      <c r="H27" s="7">
        <v>24</v>
      </c>
    </row>
    <row r="28" spans="1:8" ht="21">
      <c r="A28" s="91"/>
      <c r="B28" s="95" t="s">
        <v>124</v>
      </c>
      <c r="C28" s="88">
        <f ca="1">OFFSET('Plantilla General'!C$18,0,3*H28)</f>
        <v>459.81666666666666</v>
      </c>
      <c r="D28" s="89">
        <f ca="1">OFFSET('Plantilla General'!D$18,0,3*H28)</f>
        <v>13</v>
      </c>
      <c r="E28" s="146">
        <v>15</v>
      </c>
      <c r="F28" s="89">
        <f ca="1">OFFSET('Plantilla General'!E$18,0,3*H28)</f>
        <v>2013</v>
      </c>
      <c r="G28" s="90">
        <f ca="1">OFFSET('Plantilla General'!C$23,0,3*$H28)</f>
        <v>502.49869047619046</v>
      </c>
      <c r="H28" s="7">
        <v>25</v>
      </c>
    </row>
    <row r="29" spans="1:8" ht="21">
      <c r="A29" s="91"/>
      <c r="B29" s="95" t="s">
        <v>151</v>
      </c>
      <c r="C29" s="88">
        <f ca="1">OFFSET('Plantilla General'!C$18,0,3*H29)</f>
        <v>2.5089820359281436</v>
      </c>
      <c r="D29" s="89">
        <f ca="1">OFFSET('Plantilla General'!D$18,0,3*H29)</f>
        <v>9</v>
      </c>
      <c r="E29" s="146">
        <v>18</v>
      </c>
      <c r="F29" s="89">
        <f ca="1">OFFSET('Plantilla General'!E$18,0,3*H29)</f>
        <v>2013</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General'!C$18,0,3*H31)</f>
        <v>11.9</v>
      </c>
      <c r="D31" s="89">
        <f ca="1">OFFSET('Plantilla General'!D$18,0,3*H31)</f>
        <v>15</v>
      </c>
      <c r="E31" s="146">
        <v>17</v>
      </c>
      <c r="F31" s="89">
        <f ca="1">OFFSET('Plantilla General'!E$18,0,3*H31)</f>
        <v>2010</v>
      </c>
      <c r="G31" s="90">
        <f ca="1">OFFSET('Plantilla General'!C$23,0,3*$H31)</f>
        <v>13.643749999999999</v>
      </c>
      <c r="H31" s="7">
        <v>28</v>
      </c>
    </row>
    <row r="32" spans="1:8" ht="21">
      <c r="A32" s="79" t="s">
        <v>32</v>
      </c>
      <c r="B32" s="164" t="s">
        <v>154</v>
      </c>
      <c r="C32" s="84">
        <f ca="1">OFFSET('Plantilla General'!C$18,0,3*H32)</f>
        <v>4.75</v>
      </c>
      <c r="D32" s="83">
        <f ca="1">OFFSET('Plantilla General'!D$18,0,3*H32)</f>
        <v>10</v>
      </c>
      <c r="E32" s="145">
        <v>18</v>
      </c>
      <c r="F32" s="83">
        <f ca="1">OFFSET('Plantilla General'!E$18,0,3*H32)</f>
        <v>2013</v>
      </c>
      <c r="G32" s="85">
        <f ca="1">OFFSET('Plantilla General'!C$23,0,3*$H32)</f>
        <v>4.895161129007304</v>
      </c>
      <c r="H32" s="7">
        <v>29</v>
      </c>
    </row>
    <row r="33" spans="1:8" ht="21">
      <c r="A33" s="80"/>
      <c r="B33" s="164" t="s">
        <v>95</v>
      </c>
      <c r="C33" s="84">
        <f ca="1">OFFSET('Plantilla General'!C$18,0,3*H33)</f>
        <v>2.1203703703703702</v>
      </c>
      <c r="D33" s="83">
        <f ca="1">OFFSET('Plantilla General'!D$18,0,3*H33)</f>
        <v>8</v>
      </c>
      <c r="E33" s="145">
        <v>18</v>
      </c>
      <c r="F33" s="83">
        <f ca="1">OFFSET('Plantilla General'!E$18,0,3*H33)</f>
        <v>2012</v>
      </c>
      <c r="G33" s="85">
        <f ca="1">OFFSET('Plantilla General'!C$23,0,3*$H33)</f>
        <v>2.240456045403578</v>
      </c>
      <c r="H33" s="7">
        <v>30</v>
      </c>
    </row>
    <row r="34" spans="1:8" ht="21">
      <c r="A34" s="80"/>
      <c r="B34" s="164" t="s">
        <v>155</v>
      </c>
      <c r="C34" s="84">
        <f ca="1">OFFSET('Plantilla General'!C$18,0,3*H34)</f>
        <v>5.767441860465117</v>
      </c>
      <c r="D34" s="83">
        <f ca="1">OFFSET('Plantilla General'!D$18,0,3*H34)</f>
        <v>15</v>
      </c>
      <c r="E34" s="145">
        <v>18</v>
      </c>
      <c r="F34" s="83">
        <f ca="1">OFFSET('Plantilla General'!E$18,0,3*H34)</f>
        <v>2013</v>
      </c>
      <c r="G34" s="85">
        <f ca="1">OFFSET('Plantilla General'!C$23,0,3*$H34)</f>
        <v>4.004207980367167</v>
      </c>
      <c r="H34" s="7">
        <v>31</v>
      </c>
    </row>
    <row r="35" spans="1:8" ht="21">
      <c r="A35" s="80"/>
      <c r="B35" s="164" t="s">
        <v>64</v>
      </c>
      <c r="C35" s="98">
        <f ca="1">OFFSET('Plantilla General'!C$18,0,3*H35)</f>
        <v>98.8</v>
      </c>
      <c r="D35" s="98">
        <f ca="1">OFFSET('Plantilla General'!D$18,0,3*H35)</f>
        <v>5</v>
      </c>
      <c r="E35" s="98">
        <v>6</v>
      </c>
      <c r="F35" s="98">
        <f ca="1">OFFSET('Plantilla General'!E$18,0,3*H35)</f>
        <v>2010</v>
      </c>
      <c r="G35" s="98">
        <f ca="1">OFFSET('Plantilla General'!C$23,0,3*$H35)</f>
        <v>96.08</v>
      </c>
      <c r="H35" s="7">
        <v>32</v>
      </c>
    </row>
    <row r="36" spans="1:8" ht="21">
      <c r="A36" s="81"/>
      <c r="B36" s="164" t="s">
        <v>157</v>
      </c>
      <c r="C36" s="167">
        <f ca="1">OFFSET('Plantilla General'!C$18,0,3*H36)</f>
        <v>0.9640287769784173</v>
      </c>
      <c r="D36" s="98">
        <f ca="1">OFFSET('Plantilla General'!D$18,0,3*H36)</f>
        <v>4</v>
      </c>
      <c r="E36" s="147">
        <v>16</v>
      </c>
      <c r="F36" s="98">
        <f ca="1">OFFSET('Plantilla General'!E$18,0,3*H36)</f>
        <v>2011</v>
      </c>
      <c r="G36" s="98">
        <f ca="1">OFFSET('Plantilla General'!C$23,0,3*$H36)</f>
        <v>0.7345348258944874</v>
      </c>
      <c r="H36" s="7">
        <v>33</v>
      </c>
    </row>
    <row r="37" spans="1:8" ht="21">
      <c r="A37" s="86" t="s">
        <v>134</v>
      </c>
      <c r="B37" s="95" t="s">
        <v>159</v>
      </c>
      <c r="C37" s="88">
        <f ca="1">OFFSET('Plantilla General'!C$18,0,3*H37)</f>
        <v>57.8</v>
      </c>
      <c r="D37" s="89">
        <f ca="1">OFFSET('Plantilla General'!D$18,0,3*H37)</f>
        <v>10</v>
      </c>
      <c r="E37" s="146">
        <v>11</v>
      </c>
      <c r="F37" s="89">
        <f ca="1">OFFSET('Plantilla General'!E$18,0,3*H37)</f>
        <v>2013</v>
      </c>
      <c r="G37" s="90">
        <f ca="1">OFFSET('Plantilla General'!C$23,0,3*$H37)</f>
        <v>36.06000000000001</v>
      </c>
      <c r="H37" s="7">
        <v>34</v>
      </c>
    </row>
    <row r="38" spans="1:8" ht="21">
      <c r="A38" s="91"/>
      <c r="B38" s="95" t="s">
        <v>161</v>
      </c>
      <c r="C38" s="88">
        <f ca="1">OFFSET('Plantilla General'!C$18,0,3*H38)</f>
        <v>70.7</v>
      </c>
      <c r="D38" s="89">
        <f ca="1">OFFSET('Plantilla General'!D$18,0,3*H38)</f>
        <v>8</v>
      </c>
      <c r="E38" s="146">
        <v>8</v>
      </c>
      <c r="F38" s="89">
        <f ca="1">OFFSET('Plantilla General'!E$18,0,3*H38)</f>
        <v>2013</v>
      </c>
      <c r="G38" s="90">
        <f ca="1">OFFSET('Plantilla General'!C$23,0,3*$H38)</f>
        <v>41.3</v>
      </c>
      <c r="H38" s="7">
        <v>35</v>
      </c>
    </row>
    <row r="39" spans="1:8" ht="21">
      <c r="A39" s="91"/>
      <c r="B39" s="95" t="s">
        <v>197</v>
      </c>
      <c r="C39" s="88">
        <f ca="1">OFFSET('Plantilla General'!C$18,0,3*H39)</f>
        <v>84</v>
      </c>
      <c r="D39" s="89">
        <f ca="1">OFFSET('Plantilla General'!D$18,0,3*H39)</f>
        <v>13</v>
      </c>
      <c r="E39" s="146">
        <v>16</v>
      </c>
      <c r="F39" s="89">
        <f ca="1">OFFSET('Plantilla General'!E$18,0,3*H39)</f>
        <v>2011</v>
      </c>
      <c r="G39" s="90">
        <f ca="1">OFFSET('Plantilla General'!C$23,0,3*$H39)</f>
        <v>57.93333333333333</v>
      </c>
      <c r="H39" s="7">
        <v>36</v>
      </c>
    </row>
    <row r="40" spans="1:8" ht="21" customHeight="1">
      <c r="A40" s="82" t="s">
        <v>182</v>
      </c>
      <c r="B40" s="8" t="s">
        <v>198</v>
      </c>
      <c r="C40" s="84">
        <f ca="1">OFFSET('Plantilla General'!C$18,0,3*H40)</f>
        <v>104.2</v>
      </c>
      <c r="D40" s="83">
        <f ca="1">OFFSET('Plantilla General'!D$18,0,3*H40)</f>
        <v>3</v>
      </c>
      <c r="E40" s="145">
        <v>18</v>
      </c>
      <c r="F40" s="83">
        <f ca="1">OFFSET('Plantilla General'!E$18,0,3*H40)</f>
        <v>2013</v>
      </c>
      <c r="G40" s="85">
        <f ca="1">OFFSET('Plantilla General'!C$23,0,3*$H40)</f>
        <v>117.39411764705883</v>
      </c>
      <c r="H40" s="7">
        <v>37</v>
      </c>
    </row>
    <row r="41" spans="1:8" ht="21">
      <c r="A41" s="76"/>
      <c r="B41" s="8" t="s">
        <v>199</v>
      </c>
      <c r="C41" s="84">
        <f ca="1">OFFSET('Plantilla General'!C$18,0,3*H41)</f>
        <v>109.1</v>
      </c>
      <c r="D41" s="83">
        <f ca="1">OFFSET('Plantilla General'!D$18,0,3*H41)</f>
        <v>6</v>
      </c>
      <c r="E41" s="145">
        <v>18</v>
      </c>
      <c r="F41" s="83">
        <f ca="1">OFFSET('Plantilla General'!E$18,0,3*H41)</f>
        <v>2013</v>
      </c>
      <c r="G41" s="85">
        <f ca="1">OFFSET('Plantilla General'!C$23,0,3*$H41)</f>
        <v>121.51176470588234</v>
      </c>
      <c r="H41" s="7">
        <v>38</v>
      </c>
    </row>
    <row r="42" spans="1:8" ht="21">
      <c r="A42" s="76"/>
      <c r="B42" s="8" t="s">
        <v>126</v>
      </c>
      <c r="C42" s="84">
        <f ca="1">OFFSET('Plantilla General'!C$18,0,3*H42)</f>
        <v>75.1</v>
      </c>
      <c r="D42" s="83">
        <f ca="1">OFFSET('Plantilla General'!D$18,0,3*H42)</f>
        <v>9</v>
      </c>
      <c r="E42" s="145">
        <v>16</v>
      </c>
      <c r="F42" s="83">
        <f ca="1">OFFSET('Plantilla General'!E$18,0,3*H42)</f>
        <v>2013</v>
      </c>
      <c r="G42" s="85">
        <f ca="1">OFFSET('Plantilla General'!C$23,0,3*$H42)</f>
        <v>76.69333333333333</v>
      </c>
      <c r="H42" s="7">
        <v>39</v>
      </c>
    </row>
    <row r="43" spans="1:8" ht="21">
      <c r="A43" s="76"/>
      <c r="B43" s="8" t="s">
        <v>166</v>
      </c>
      <c r="C43" s="84">
        <f ca="1">OFFSET('Plantilla General'!C$18,0,3*H43)</f>
        <v>15</v>
      </c>
      <c r="D43" s="83">
        <f ca="1">OFFSET('Plantilla General'!D$18,0,3*H43)</f>
        <v>15</v>
      </c>
      <c r="E43" s="145">
        <v>20</v>
      </c>
      <c r="F43" s="83">
        <f ca="1">OFFSET('Plantilla General'!E$18,0,3*H43)</f>
        <v>2015</v>
      </c>
      <c r="G43" s="85">
        <f ca="1">OFFSET('Plantilla General'!C$23,0,3*$H43)</f>
        <v>25.001052631578947</v>
      </c>
      <c r="H43" s="7">
        <v>40</v>
      </c>
    </row>
    <row r="44" spans="1:8" ht="21">
      <c r="A44" s="76"/>
      <c r="B44" s="8" t="s">
        <v>167</v>
      </c>
      <c r="C44" s="84">
        <f ca="1">OFFSET('Plantilla General'!C$18,0,3*H44)</f>
        <v>12.1</v>
      </c>
      <c r="D44" s="83">
        <f ca="1">OFFSET('Plantilla General'!D$18,0,3*H44)</f>
        <v>5</v>
      </c>
      <c r="E44" s="145">
        <v>18</v>
      </c>
      <c r="F44" s="83">
        <f ca="1">OFFSET('Plantilla General'!E$18,0,3*H44)</f>
        <v>2002</v>
      </c>
      <c r="G44" s="85">
        <f ca="1">OFFSET('Plantilla General'!C$23,0,3*$H44)</f>
        <v>14.394117647058824</v>
      </c>
      <c r="H44" s="7">
        <v>41</v>
      </c>
    </row>
    <row r="45" spans="1:8" ht="21">
      <c r="A45" s="76"/>
      <c r="B45" s="8" t="s">
        <v>125</v>
      </c>
      <c r="C45" s="84">
        <f ca="1">OFFSET('Plantilla General'!C$18,0,3*H45)</f>
        <v>1.3260869565217392</v>
      </c>
      <c r="D45" s="83">
        <f ca="1">OFFSET('Plantilla General'!D$18,0,3*H45)</f>
        <v>9</v>
      </c>
      <c r="E45" s="145">
        <v>14</v>
      </c>
      <c r="F45" s="83">
        <f ca="1">OFFSET('Plantilla General'!E$18,0,3*H45)</f>
        <v>2013</v>
      </c>
      <c r="G45" s="85">
        <f ca="1">OFFSET('Plantilla General'!C$23,0,3*$H45)</f>
        <v>1.4323697068003276</v>
      </c>
      <c r="H45" s="7">
        <v>42</v>
      </c>
    </row>
    <row r="46" spans="1:8" ht="21">
      <c r="A46" s="76"/>
      <c r="B46" s="51" t="s">
        <v>169</v>
      </c>
      <c r="C46" s="84">
        <f ca="1">OFFSET('Plantilla General'!C$18,0,3*H46)</f>
        <v>-6.563333333333389</v>
      </c>
      <c r="D46" s="83">
        <f ca="1">OFFSET('Plantilla General'!D$18,0,3*H46)</f>
        <v>3</v>
      </c>
      <c r="E46" s="145">
        <v>15</v>
      </c>
      <c r="F46" s="83">
        <f ca="1">OFFSET('Plantilla General'!E$18,0,3*H46)</f>
        <v>2013</v>
      </c>
      <c r="G46" s="85">
        <f ca="1">OFFSET('Plantilla General'!C$23,0,3*$H46)</f>
        <v>-0.6111904761905009</v>
      </c>
      <c r="H46" s="7">
        <v>43</v>
      </c>
    </row>
    <row r="47" spans="1:8" ht="21">
      <c r="A47" s="76"/>
      <c r="B47" s="8" t="s">
        <v>98</v>
      </c>
      <c r="C47" s="84">
        <f ca="1">OFFSET('Plantilla General'!C$18,0,3*H47)</f>
        <v>1.3503557914393827</v>
      </c>
      <c r="D47" s="83">
        <f ca="1">OFFSET('Plantilla General'!D$18,0,3*H47)</f>
        <v>4</v>
      </c>
      <c r="E47" s="145">
        <v>18</v>
      </c>
      <c r="F47" s="83">
        <f ca="1">OFFSET('Plantilla General'!E$18,0,3*H47)</f>
        <v>2013</v>
      </c>
      <c r="G47" s="85">
        <f ca="1">OFFSET('Plantilla General'!C$23,0,3*$H47)</f>
        <v>1.6031768746212747</v>
      </c>
      <c r="H47" s="7">
        <v>44</v>
      </c>
    </row>
    <row r="48" spans="1:8" ht="21">
      <c r="A48" s="76"/>
      <c r="B48" s="8" t="s">
        <v>96</v>
      </c>
      <c r="C48" s="84">
        <f ca="1">OFFSET('Plantilla General'!C$18,0,3*H48)</f>
        <v>1.1041763769898478</v>
      </c>
      <c r="D48" s="83">
        <f ca="1">OFFSET('Plantilla General'!D$18,0,3*H48)</f>
        <v>6</v>
      </c>
      <c r="E48" s="145">
        <v>18</v>
      </c>
      <c r="F48" s="83">
        <f ca="1">OFFSET('Plantilla General'!E$18,0,3*H48)</f>
        <v>2013</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General'!C$18,0,3*H50)</f>
        <v>0.7</v>
      </c>
      <c r="D50" s="83">
        <f ca="1">OFFSET('Plantilla General'!D$18,0,3*H50)</f>
        <v>1</v>
      </c>
      <c r="E50" s="145">
        <v>16</v>
      </c>
      <c r="F50" s="83">
        <f ca="1">OFFSET('Plantilla General'!E$18,0,3*H50)</f>
        <v>2013</v>
      </c>
      <c r="G50" s="85">
        <f ca="1">OFFSET('Plantilla General'!C$23,0,3*$H50)</f>
        <v>30.94932192896834</v>
      </c>
      <c r="H50" s="7">
        <v>47</v>
      </c>
    </row>
    <row r="51" spans="1:8" ht="21">
      <c r="A51" s="77"/>
      <c r="B51" s="8" t="s">
        <v>180</v>
      </c>
      <c r="C51" s="84">
        <f ca="1">OFFSET('Plantilla General'!C$18,0,3*H51)</f>
        <v>68</v>
      </c>
      <c r="D51" s="83">
        <f ca="1">OFFSET('Plantilla General'!D$18,0,3*H51)</f>
        <v>16</v>
      </c>
      <c r="E51" s="145">
        <v>17</v>
      </c>
      <c r="F51" s="83">
        <f ca="1">OFFSET('Plantilla General'!E$18,0,3*H51)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56</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General'!C$19,0,3*$H$3)</f>
        <v>23.9</v>
      </c>
      <c r="D3" s="83">
        <f ca="1">OFFSET('Plantilla General'!D$19,0,3*$H$3)</f>
        <v>7</v>
      </c>
      <c r="E3" s="145">
        <v>18</v>
      </c>
      <c r="F3" s="83">
        <f ca="1">OFFSET('Plantilla General'!E$19,0,3*$H$3)</f>
        <v>2013</v>
      </c>
      <c r="G3" s="85">
        <f ca="1">OFFSET('Plantilla General'!C23,0,3*$H3)</f>
        <v>31.635294117647057</v>
      </c>
      <c r="H3" s="7">
        <v>0</v>
      </c>
    </row>
    <row r="4" spans="1:8" ht="21">
      <c r="A4" s="76"/>
      <c r="B4" s="8" t="s">
        <v>69</v>
      </c>
      <c r="C4" s="84">
        <f ca="1">OFFSET('Plantilla General'!C$19,0,3*H4)</f>
        <v>4.7</v>
      </c>
      <c r="D4" s="83">
        <f ca="1">OFFSET('Plantilla General'!D$19,0,3*H4)</f>
        <v>4</v>
      </c>
      <c r="E4" s="145">
        <v>18</v>
      </c>
      <c r="F4" s="83">
        <f ca="1">OFFSET('Plantilla General'!E$19,0,3*H4)</f>
        <v>2013</v>
      </c>
      <c r="G4" s="85">
        <f ca="1">OFFSET('Plantilla General'!C$23,0,3*$H4)</f>
        <v>14.164705882352939</v>
      </c>
      <c r="H4" s="7">
        <v>1</v>
      </c>
    </row>
    <row r="5" spans="1:8" ht="21">
      <c r="A5" s="76"/>
      <c r="B5" s="8" t="s">
        <v>106</v>
      </c>
      <c r="C5" s="84">
        <f ca="1">OFFSET('Plantilla General'!C$19,0,3*H5)</f>
        <v>37</v>
      </c>
      <c r="D5" s="83">
        <f ca="1">OFFSET('Plantilla General'!D$19,0,3*H5)</f>
        <v>9</v>
      </c>
      <c r="E5" s="145">
        <v>17</v>
      </c>
      <c r="F5" s="83">
        <f ca="1">OFFSET('Plantilla General'!E$19,0,3*H5)</f>
        <v>2012</v>
      </c>
      <c r="G5" s="85">
        <f ca="1">OFFSET('Plantilla General'!C$23,0,3*$H5)</f>
        <v>36.8125</v>
      </c>
      <c r="H5" s="7">
        <v>2</v>
      </c>
    </row>
    <row r="6" spans="1:8" ht="21">
      <c r="A6" s="77"/>
      <c r="B6" s="8" t="s">
        <v>108</v>
      </c>
      <c r="C6" s="84">
        <f ca="1">OFFSET('Plantilla General'!C$19,0,3*H6)</f>
        <v>40</v>
      </c>
      <c r="D6" s="83">
        <f ca="1">OFFSET('Plantilla General'!D$19,0,3*H6)</f>
        <v>10</v>
      </c>
      <c r="E6" s="145">
        <v>18</v>
      </c>
      <c r="F6" s="83">
        <f ca="1">OFFSET('Plantilla General'!E$19,0,3*H6)</f>
        <v>2012</v>
      </c>
      <c r="G6" s="85">
        <f ca="1">OFFSET('Plantilla General'!C$23,0,3*$H6)</f>
        <v>37.476470588235294</v>
      </c>
      <c r="H6" s="7">
        <v>3</v>
      </c>
    </row>
    <row r="7" spans="1:8" ht="21">
      <c r="A7" s="86" t="s">
        <v>211</v>
      </c>
      <c r="B7" s="87" t="s">
        <v>187</v>
      </c>
      <c r="C7" s="153">
        <f ca="1">OFFSET('Plantilla General'!C$19,0,3*H7)</f>
        <v>0.444</v>
      </c>
      <c r="D7" s="89">
        <f ca="1">OFFSET('Plantilla General'!D$19,0,3*H7)</f>
        <v>3</v>
      </c>
      <c r="E7" s="146">
        <v>18</v>
      </c>
      <c r="F7" s="89">
        <f ca="1">OFFSET('Plantilla General'!E$19,0,3*H7)</f>
        <v>2013</v>
      </c>
      <c r="G7" s="90">
        <f ca="1">OFFSET('Plantilla General'!C$23,0,3*$H7)</f>
        <v>0.497</v>
      </c>
      <c r="H7" s="7">
        <v>4</v>
      </c>
    </row>
    <row r="8" spans="1:8" ht="21">
      <c r="A8" s="91"/>
      <c r="B8" s="92" t="s">
        <v>109</v>
      </c>
      <c r="C8" s="88">
        <f ca="1">OFFSET('Plantilla General'!C$19,0,3*H8)</f>
        <v>10.8</v>
      </c>
      <c r="D8" s="89">
        <f ca="1">OFFSET('Plantilla General'!D$19,0,3*H8)</f>
        <v>4</v>
      </c>
      <c r="E8" s="146">
        <v>18</v>
      </c>
      <c r="F8" s="89">
        <f ca="1">OFFSET('Plantilla General'!E$19,0,3*H8)</f>
        <v>2013</v>
      </c>
      <c r="G8" s="90">
        <f ca="1">OFFSET('Plantilla General'!C$23,0,3*$H8)</f>
        <v>14.452941176470588</v>
      </c>
      <c r="H8" s="7">
        <v>5</v>
      </c>
    </row>
    <row r="9" spans="1:8" ht="21">
      <c r="A9" s="91"/>
      <c r="B9" s="92" t="s">
        <v>111</v>
      </c>
      <c r="C9" s="88">
        <f ca="1">OFFSET('Plantilla General'!C$19,0,3*H9)</f>
        <v>20.8</v>
      </c>
      <c r="D9" s="89">
        <f ca="1">OFFSET('Plantilla General'!D$19,0,3*H9)</f>
        <v>4</v>
      </c>
      <c r="E9" s="146">
        <v>18</v>
      </c>
      <c r="F9" s="89">
        <f ca="1">OFFSET('Plantilla General'!E$19,0,3*H9)</f>
        <v>2013</v>
      </c>
      <c r="G9" s="90">
        <f ca="1">OFFSET('Plantilla General'!C$23,0,3*$H9)</f>
        <v>33.14705882352942</v>
      </c>
      <c r="H9" s="7">
        <v>6</v>
      </c>
    </row>
    <row r="10" spans="1:8" ht="21">
      <c r="A10" s="93"/>
      <c r="B10" s="87" t="s">
        <v>184</v>
      </c>
      <c r="C10" s="88">
        <f ca="1">OFFSET('Plantilla General'!C$19,0,3*H10)</f>
        <v>3338.119752652993</v>
      </c>
      <c r="D10" s="89">
        <f ca="1">OFFSET('Plantilla General'!D$19,0,3*H10)</f>
        <v>7</v>
      </c>
      <c r="E10" s="146">
        <v>18</v>
      </c>
      <c r="F10" s="89">
        <f ca="1">OFFSET('Plantilla General'!E$19,0,3*H10)</f>
        <v>2014</v>
      </c>
      <c r="G10" s="90">
        <f ca="1">OFFSET('Plantilla General'!C$23,0,3*$H10)</f>
        <v>5011.642251536956</v>
      </c>
      <c r="H10" s="7">
        <v>7</v>
      </c>
    </row>
    <row r="11" spans="1:8" ht="21">
      <c r="A11" s="78" t="s">
        <v>210</v>
      </c>
      <c r="B11" s="164" t="s">
        <v>70</v>
      </c>
      <c r="C11" s="84">
        <f ca="1">OFFSET('Plantilla General'!C$19,0,3*H11)</f>
        <v>78.2</v>
      </c>
      <c r="D11" s="83">
        <f ca="1">OFFSET('Plantilla General'!D$19,0,3*H11)</f>
        <v>12</v>
      </c>
      <c r="E11" s="145">
        <v>16</v>
      </c>
      <c r="F11" s="83">
        <f ca="1">OFFSET('Plantilla General'!E$19,0,3*H11)</f>
        <v>2014</v>
      </c>
      <c r="G11" s="85">
        <f ca="1">OFFSET('Plantilla General'!C$23,0,3*$H11)</f>
        <v>71.2</v>
      </c>
      <c r="H11" s="7">
        <v>8</v>
      </c>
    </row>
    <row r="12" spans="1:8" ht="21">
      <c r="A12" s="76"/>
      <c r="B12" s="164" t="s">
        <v>112</v>
      </c>
      <c r="C12" s="84">
        <f ca="1">OFFSET('Plantilla General'!C$19,0,3*H12)</f>
        <v>26.4</v>
      </c>
      <c r="D12" s="83">
        <f ca="1">OFFSET('Plantilla General'!D$19,0,3*H12)</f>
        <v>14</v>
      </c>
      <c r="E12" s="145">
        <v>19</v>
      </c>
      <c r="F12" s="83">
        <f ca="1">OFFSET('Plantilla General'!E$19,0,3*H12)</f>
        <v>2014</v>
      </c>
      <c r="G12" s="85">
        <f ca="1">OFFSET('Plantilla General'!C$23,0,3*$H12)</f>
        <v>21.58888888888889</v>
      </c>
      <c r="H12" s="7">
        <v>9</v>
      </c>
    </row>
    <row r="13" spans="1:8" ht="21">
      <c r="A13" s="76"/>
      <c r="B13" s="164" t="s">
        <v>71</v>
      </c>
      <c r="C13" s="84">
        <f ca="1">OFFSET('Plantilla General'!C$19,0,3*H13)</f>
        <v>75.2</v>
      </c>
      <c r="D13" s="83">
        <f ca="1">OFFSET('Plantilla General'!D$19,0,3*H13)</f>
        <v>16</v>
      </c>
      <c r="E13" s="145">
        <v>18</v>
      </c>
      <c r="F13" s="83">
        <f ca="1">OFFSET('Plantilla General'!E$19,0,3*H13)</f>
        <v>2013</v>
      </c>
      <c r="G13" s="85">
        <f ca="1">OFFSET('Plantilla General'!C$23,0,3*$H13)</f>
        <v>60.31176470588236</v>
      </c>
      <c r="H13" s="7">
        <v>10</v>
      </c>
    </row>
    <row r="14" spans="1:8" ht="21">
      <c r="A14" s="76"/>
      <c r="B14" s="164" t="s">
        <v>72</v>
      </c>
      <c r="C14" s="84">
        <f ca="1">OFFSET('Plantilla General'!C$19,0,3*H14)</f>
        <v>83.2</v>
      </c>
      <c r="D14" s="83">
        <f ca="1">OFFSET('Plantilla General'!D$19,0,3*H14)</f>
        <v>12</v>
      </c>
      <c r="E14" s="145">
        <v>18</v>
      </c>
      <c r="F14" s="83">
        <f ca="1">OFFSET('Plantilla General'!E$19,0,3*H14)</f>
        <v>2013</v>
      </c>
      <c r="G14" s="85">
        <f ca="1">OFFSET('Plantilla General'!C$23,0,3*$H14)</f>
        <v>74.21764705882353</v>
      </c>
      <c r="H14" s="7">
        <v>11</v>
      </c>
    </row>
    <row r="15" spans="1:8" ht="21">
      <c r="A15" s="76"/>
      <c r="B15" s="164" t="s">
        <v>171</v>
      </c>
      <c r="C15" s="166">
        <f ca="1">OFFSET('Plantilla General'!C$19,0,3*H15)</f>
        <v>0.8062554300608167</v>
      </c>
      <c r="D15" s="83">
        <f ca="1">OFFSET('Plantilla General'!D$19,0,3*H15)</f>
        <v>13</v>
      </c>
      <c r="E15" s="145">
        <v>18</v>
      </c>
      <c r="F15" s="83">
        <f ca="1">OFFSET('Plantilla General'!E$19,0,3*H15)</f>
        <v>2013</v>
      </c>
      <c r="G15" s="162">
        <f ca="1">OFFSET('Plantilla General'!C$23,0,3*$H15)</f>
        <v>0.701655957231478</v>
      </c>
      <c r="H15" s="7">
        <v>12</v>
      </c>
    </row>
    <row r="16" spans="1:8" ht="21">
      <c r="A16" s="77"/>
      <c r="B16" s="164" t="s">
        <v>73</v>
      </c>
      <c r="C16" s="84">
        <f ca="1">OFFSET('Plantilla General'!C$19,0,3*H16)</f>
        <v>71.9</v>
      </c>
      <c r="D16" s="83">
        <f ca="1">OFFSET('Plantilla General'!D$19,0,3*H16)</f>
        <v>16</v>
      </c>
      <c r="E16" s="145">
        <v>18</v>
      </c>
      <c r="F16" s="83">
        <f ca="1">OFFSET('Plantilla General'!E$19,0,3*H16)</f>
        <v>2013</v>
      </c>
      <c r="G16" s="85">
        <f ca="1">OFFSET('Plantilla General'!C$23,0,3*$H16)</f>
        <v>58.2235294117647</v>
      </c>
      <c r="H16" s="7">
        <v>13</v>
      </c>
    </row>
    <row r="17" spans="1:8" ht="21">
      <c r="A17" s="94" t="s">
        <v>16</v>
      </c>
      <c r="B17" s="95" t="s">
        <v>113</v>
      </c>
      <c r="C17" s="158">
        <f ca="1">OFFSET('Plantilla General'!C$19,0,3*H17)</f>
        <v>0.4354838709677419</v>
      </c>
      <c r="D17" s="89">
        <f ca="1">OFFSET('Plantilla General'!D$19,0,3*H17)</f>
        <v>5</v>
      </c>
      <c r="E17" s="146">
        <v>20</v>
      </c>
      <c r="F17" s="89">
        <f ca="1">OFFSET('Plantilla General'!E$19,0,3*H17)</f>
        <v>2013</v>
      </c>
      <c r="G17" s="163">
        <f ca="1">OFFSET('Plantilla General'!C$23,0,3*$H17)</f>
        <v>0.519468193783184</v>
      </c>
      <c r="H17" s="7">
        <v>14</v>
      </c>
    </row>
    <row r="18" spans="1:8" ht="21">
      <c r="A18" s="91"/>
      <c r="B18" s="95" t="s">
        <v>147</v>
      </c>
      <c r="C18" s="88">
        <f ca="1">OFFSET('Plantilla General'!C$19,0,3*H18)</f>
        <v>9.5</v>
      </c>
      <c r="D18" s="89">
        <f ca="1">OFFSET('Plantilla General'!D$19,0,3*H18)</f>
        <v>14</v>
      </c>
      <c r="E18" s="146">
        <v>19</v>
      </c>
      <c r="F18" s="89">
        <f ca="1">OFFSET('Plantilla General'!E$19,0,3*H18)</f>
        <v>2012</v>
      </c>
      <c r="G18" s="90">
        <f ca="1">OFFSET('Plantilla General'!C$23,0,3*$H18)</f>
        <v>16.522222222222226</v>
      </c>
      <c r="H18" s="7">
        <v>15</v>
      </c>
    </row>
    <row r="19" spans="1:8" ht="21">
      <c r="A19" s="91"/>
      <c r="B19" s="95" t="s">
        <v>190</v>
      </c>
      <c r="C19" s="88">
        <f ca="1">OFFSET('Plantilla General'!C$19,0,3*H19)</f>
        <v>50</v>
      </c>
      <c r="D19" s="89">
        <f ca="1">OFFSET('Plantilla General'!D$19,0,3*H19)</f>
        <v>12</v>
      </c>
      <c r="E19" s="146">
        <v>19</v>
      </c>
      <c r="F19" s="89">
        <f ca="1">OFFSET('Plantilla General'!E$19,0,3*H19)</f>
        <v>2012</v>
      </c>
      <c r="G19" s="90">
        <f ca="1">OFFSET('Plantilla General'!C$23,0,3*$H19)</f>
        <v>53.72222222222222</v>
      </c>
      <c r="H19" s="7">
        <v>16</v>
      </c>
    </row>
    <row r="20" spans="1:8" ht="21">
      <c r="A20" s="93"/>
      <c r="B20" s="95" t="s">
        <v>115</v>
      </c>
      <c r="C20" s="88">
        <f ca="1">OFFSET('Plantilla General'!C$19,0,3*H20)</f>
        <v>17.1</v>
      </c>
      <c r="D20" s="89">
        <f ca="1">OFFSET('Plantilla General'!D$19,0,3*H20)</f>
        <v>5</v>
      </c>
      <c r="E20" s="146">
        <v>9</v>
      </c>
      <c r="F20" s="89" t="str">
        <f ca="1">OFFSET('Plantilla General'!E$19,0,3*H20)</f>
        <v>2010-2013</v>
      </c>
      <c r="G20" s="90">
        <f ca="1">OFFSET('Plantilla General'!C$23,0,3*$H20)</f>
        <v>23.175</v>
      </c>
      <c r="H20" s="7">
        <v>17</v>
      </c>
    </row>
    <row r="21" spans="1:8" ht="21">
      <c r="A21" s="78" t="s">
        <v>21</v>
      </c>
      <c r="B21" s="164" t="s">
        <v>148</v>
      </c>
      <c r="C21" s="84">
        <f ca="1">OFFSET('Plantilla General'!C$19,0,3*H21)</f>
        <v>3.12397431564951</v>
      </c>
      <c r="D21" s="83">
        <f ca="1">OFFSET('Plantilla General'!D$19,0,3*H21)</f>
        <v>15</v>
      </c>
      <c r="E21" s="145">
        <v>20</v>
      </c>
      <c r="F21" s="83">
        <f ca="1">OFFSET('Plantilla General'!E$19,0,3*H21)</f>
        <v>2013</v>
      </c>
      <c r="G21" s="85">
        <f ca="1">OFFSET('Plantilla General'!C$23,0,3*$H21)</f>
        <v>4.246195947216593</v>
      </c>
      <c r="H21" s="7">
        <v>18</v>
      </c>
    </row>
    <row r="22" spans="1:8" ht="21">
      <c r="A22" s="76"/>
      <c r="B22" s="164" t="s">
        <v>135</v>
      </c>
      <c r="C22" s="84">
        <f ca="1">OFFSET('Plantilla General'!C$19,0,3*H22)</f>
        <v>35.7</v>
      </c>
      <c r="D22" s="83">
        <f ca="1">OFFSET('Plantilla General'!D$19,0,3*H22)</f>
        <v>11</v>
      </c>
      <c r="E22" s="145">
        <v>19</v>
      </c>
      <c r="F22" s="83">
        <f ca="1">OFFSET('Plantilla General'!E$19,0,3*H22)</f>
        <v>2012</v>
      </c>
      <c r="G22" s="85">
        <f ca="1">OFFSET('Plantilla General'!C$23,0,3*$H22)</f>
        <v>33.33333333333334</v>
      </c>
      <c r="H22" s="7">
        <v>19</v>
      </c>
    </row>
    <row r="23" spans="1:8" ht="21">
      <c r="A23" s="76"/>
      <c r="B23" s="164" t="s">
        <v>116</v>
      </c>
      <c r="C23" s="84">
        <f ca="1">OFFSET('Plantilla General'!C$19,0,3*H23)</f>
        <v>14.6</v>
      </c>
      <c r="D23" s="83">
        <f ca="1">OFFSET('Plantilla General'!D$19,0,3*H23)</f>
        <v>9</v>
      </c>
      <c r="E23" s="145">
        <v>18</v>
      </c>
      <c r="F23" s="83">
        <f ca="1">OFFSET('Plantilla General'!E$19,0,3*H23)</f>
        <v>2014</v>
      </c>
      <c r="G23" s="85">
        <f ca="1">OFFSET('Plantilla General'!C$23,0,3*$H23)</f>
        <v>17.24705882352941</v>
      </c>
      <c r="H23" s="7">
        <v>20</v>
      </c>
    </row>
    <row r="24" spans="1:8" ht="21">
      <c r="A24" s="76"/>
      <c r="B24" s="164" t="s">
        <v>121</v>
      </c>
      <c r="C24" s="84">
        <f ca="1">OFFSET('Plantilla General'!C$19,0,3*H24)</f>
        <v>12.9</v>
      </c>
      <c r="D24" s="83">
        <f ca="1">OFFSET('Plantilla General'!D$19,0,3*H24)</f>
        <v>7</v>
      </c>
      <c r="E24" s="145">
        <v>20</v>
      </c>
      <c r="F24" s="83">
        <f ca="1">OFFSET('Plantilla General'!E$19,0,3*H24)</f>
        <v>2013</v>
      </c>
      <c r="G24" s="85">
        <f ca="1">OFFSET('Plantilla General'!C$23,0,3*$H24)</f>
        <v>17.652631578947368</v>
      </c>
      <c r="H24" s="7">
        <v>21</v>
      </c>
    </row>
    <row r="25" spans="1:8" ht="21">
      <c r="A25" s="77"/>
      <c r="B25" s="165" t="s">
        <v>122</v>
      </c>
      <c r="C25" s="84">
        <f ca="1">OFFSET('Plantilla General'!C$19,0,3*H25)</f>
        <v>89</v>
      </c>
      <c r="D25" s="83">
        <f ca="1">OFFSET('Plantilla General'!D$19,0,3*H25)</f>
        <v>11</v>
      </c>
      <c r="E25" s="145">
        <v>20</v>
      </c>
      <c r="F25" s="83">
        <f ca="1">OFFSET('Plantilla General'!E$19,0,3*H25)</f>
        <v>2013</v>
      </c>
      <c r="G25" s="85">
        <f ca="1">OFFSET('Plantilla General'!C$23,0,3*$H25)</f>
        <v>103.42105263157895</v>
      </c>
      <c r="H25" s="7">
        <v>22</v>
      </c>
    </row>
    <row r="26" spans="1:8" ht="21">
      <c r="A26" s="94" t="s">
        <v>25</v>
      </c>
      <c r="B26" s="95" t="s">
        <v>192</v>
      </c>
      <c r="C26" s="88">
        <f ca="1">OFFSET('Plantilla General'!C$19,0,3*H26)</f>
        <v>3.27708</v>
      </c>
      <c r="D26" s="89">
        <f ca="1">OFFSET('Plantilla General'!D$19,0,3*H26)</f>
        <v>17</v>
      </c>
      <c r="E26" s="146">
        <v>20</v>
      </c>
      <c r="F26" s="89">
        <f ca="1">OFFSET('Plantilla General'!E$19,0,3*H26)</f>
        <v>2013</v>
      </c>
      <c r="G26" s="90">
        <f ca="1">OFFSET('Plantilla General'!C$23,0,3*$H26)</f>
        <v>5.023487368421052</v>
      </c>
      <c r="H26" s="7">
        <v>23</v>
      </c>
    </row>
    <row r="27" spans="1:8" ht="21">
      <c r="A27" s="91"/>
      <c r="B27" s="95" t="s">
        <v>150</v>
      </c>
      <c r="C27" s="88">
        <f ca="1">OFFSET('Plantilla General'!C$19,0,3*H27)</f>
        <v>11.588235294117647</v>
      </c>
      <c r="D27" s="89">
        <f ca="1">OFFSET('Plantilla General'!D$19,0,3*H27)</f>
        <v>14</v>
      </c>
      <c r="E27" s="146">
        <v>16</v>
      </c>
      <c r="F27" s="89">
        <f ca="1">OFFSET('Plantilla General'!E$19,0,3*H27)</f>
        <v>2013</v>
      </c>
      <c r="G27" s="90">
        <f ca="1">OFFSET('Plantilla General'!C$23,0,3*$H27)</f>
        <v>6.428546015819675</v>
      </c>
      <c r="H27" s="7">
        <v>24</v>
      </c>
    </row>
    <row r="28" spans="1:8" ht="21">
      <c r="A28" s="91"/>
      <c r="B28" s="95" t="s">
        <v>124</v>
      </c>
      <c r="C28" s="88">
        <f ca="1">OFFSET('Plantilla General'!C$19,0,3*H28)</f>
        <v>511.1233333333334</v>
      </c>
      <c r="D28" s="89">
        <f ca="1">OFFSET('Plantilla General'!D$19,0,3*H28)</f>
        <v>7</v>
      </c>
      <c r="E28" s="146">
        <v>15</v>
      </c>
      <c r="F28" s="89">
        <f ca="1">OFFSET('Plantilla General'!E$19,0,3*H28)</f>
        <v>2013</v>
      </c>
      <c r="G28" s="90">
        <f ca="1">OFFSET('Plantilla General'!C$23,0,3*$H28)</f>
        <v>502.49869047619046</v>
      </c>
      <c r="H28" s="7">
        <v>25</v>
      </c>
    </row>
    <row r="29" spans="1:8" ht="21">
      <c r="A29" s="91"/>
      <c r="B29" s="95" t="s">
        <v>151</v>
      </c>
      <c r="C29" s="88">
        <f ca="1">OFFSET('Plantilla General'!C$19,0,3*H29)</f>
        <v>1.5586319218241043</v>
      </c>
      <c r="D29" s="89">
        <f ca="1">OFFSET('Plantilla General'!D$19,0,3*H29)</f>
        <v>3</v>
      </c>
      <c r="E29" s="146">
        <v>18</v>
      </c>
      <c r="F29" s="89">
        <f ca="1">OFFSET('Plantilla General'!E$19,0,3*H29)</f>
        <v>2013</v>
      </c>
      <c r="G29" s="90">
        <f ca="1">OFFSET('Plantilla General'!C$23,0,3*$H29)</f>
        <v>4.030220970341818</v>
      </c>
      <c r="H29" s="7">
        <v>26</v>
      </c>
    </row>
    <row r="30" spans="1:8" ht="21">
      <c r="A30" s="91"/>
      <c r="B30" s="95" t="s">
        <v>103</v>
      </c>
      <c r="C30" s="88">
        <f ca="1">OFFSET('Plantilla General'!C$19,0,3*H30)</f>
        <v>2.5121951219512195</v>
      </c>
      <c r="D30" s="89">
        <f ca="1">OFFSET('Plantilla General'!D$19,0,3*H30)</f>
        <v>6</v>
      </c>
      <c r="E30" s="146">
        <v>8</v>
      </c>
      <c r="F30" s="89">
        <f ca="1">OFFSET('Plantilla General'!E$19,0,3*H30)</f>
        <v>2012</v>
      </c>
      <c r="G30" s="90">
        <f ca="1">OFFSET('Plantilla General'!C$23,0,3*$H30)</f>
        <v>2.0662020905923346</v>
      </c>
      <c r="H30" s="7">
        <v>27</v>
      </c>
    </row>
    <row r="31" spans="1:8" ht="21">
      <c r="A31" s="93"/>
      <c r="B31" s="96" t="s">
        <v>79</v>
      </c>
      <c r="C31" s="88">
        <f ca="1">OFFSET('Plantilla General'!C$19,0,3*H31)</f>
        <v>13.1</v>
      </c>
      <c r="D31" s="89">
        <f ca="1">OFFSET('Plantilla General'!D$19,0,3*H31)</f>
        <v>11</v>
      </c>
      <c r="E31" s="146">
        <v>17</v>
      </c>
      <c r="F31" s="89">
        <f ca="1">OFFSET('Plantilla General'!E$19,0,3*H31)</f>
        <v>2010</v>
      </c>
      <c r="G31" s="90">
        <f ca="1">OFFSET('Plantilla General'!C$23,0,3*$H31)</f>
        <v>13.643749999999999</v>
      </c>
      <c r="H31" s="7">
        <v>28</v>
      </c>
    </row>
    <row r="32" spans="1:8" ht="21">
      <c r="A32" s="79" t="s">
        <v>32</v>
      </c>
      <c r="B32" s="164" t="s">
        <v>154</v>
      </c>
      <c r="C32" s="84">
        <f ca="1">OFFSET('Plantilla General'!C$19,0,3*H32)</f>
        <v>1.090909090909091</v>
      </c>
      <c r="D32" s="83">
        <f ca="1">OFFSET('Plantilla General'!D$19,0,3*H32)</f>
        <v>3</v>
      </c>
      <c r="E32" s="145">
        <v>18</v>
      </c>
      <c r="F32" s="83">
        <f ca="1">OFFSET('Plantilla General'!E$19,0,3*H32)</f>
        <v>2013</v>
      </c>
      <c r="G32" s="85">
        <f ca="1">OFFSET('Plantilla General'!C$23,0,3*$H32)</f>
        <v>4.895161129007304</v>
      </c>
      <c r="H32" s="7">
        <v>29</v>
      </c>
    </row>
    <row r="33" spans="1:8" ht="21">
      <c r="A33" s="80"/>
      <c r="B33" s="164" t="s">
        <v>95</v>
      </c>
      <c r="C33" s="84">
        <f ca="1">OFFSET('Plantilla General'!C$19,0,3*H33)</f>
        <v>2.2086330935251794</v>
      </c>
      <c r="D33" s="83">
        <f ca="1">OFFSET('Plantilla General'!D$19,0,3*H33)</f>
        <v>10</v>
      </c>
      <c r="E33" s="145">
        <v>18</v>
      </c>
      <c r="F33" s="83">
        <f ca="1">OFFSET('Plantilla General'!E$19,0,3*H33)</f>
        <v>2012</v>
      </c>
      <c r="G33" s="85">
        <f ca="1">OFFSET('Plantilla General'!C$23,0,3*$H33)</f>
        <v>2.240456045403578</v>
      </c>
      <c r="H33" s="7">
        <v>30</v>
      </c>
    </row>
    <row r="34" spans="1:8" ht="21">
      <c r="A34" s="80"/>
      <c r="B34" s="164" t="s">
        <v>155</v>
      </c>
      <c r="C34" s="84">
        <f ca="1">OFFSET('Plantilla General'!C$19,0,3*H34)</f>
        <v>1.5422535211267605</v>
      </c>
      <c r="D34" s="83">
        <f ca="1">OFFSET('Plantilla General'!D$19,0,3*H34)</f>
        <v>2</v>
      </c>
      <c r="E34" s="145">
        <v>18</v>
      </c>
      <c r="F34" s="83">
        <f ca="1">OFFSET('Plantilla General'!E$19,0,3*H34)</f>
        <v>2013</v>
      </c>
      <c r="G34" s="85">
        <f ca="1">OFFSET('Plantilla General'!C$23,0,3*$H34)</f>
        <v>4.004207980367167</v>
      </c>
      <c r="H34" s="7">
        <v>31</v>
      </c>
    </row>
    <row r="35" spans="1:8" ht="21">
      <c r="A35" s="80"/>
      <c r="B35" s="164" t="s">
        <v>64</v>
      </c>
      <c r="C35" s="98">
        <f ca="1">OFFSET('Plantilla General'!C$19,0,3*H35)</f>
        <v>97.7</v>
      </c>
      <c r="D35" s="98">
        <f ca="1">OFFSET('Plantilla General'!D$19,0,3*H35)</f>
        <v>4</v>
      </c>
      <c r="E35" s="98">
        <v>6</v>
      </c>
      <c r="F35" s="98">
        <f ca="1">OFFSET('Plantilla General'!E$19,0,3*H35)</f>
        <v>2010</v>
      </c>
      <c r="G35" s="98">
        <f ca="1">OFFSET('Plantilla General'!C$23,0,3*$H35)</f>
        <v>96.08</v>
      </c>
      <c r="H35" s="7">
        <v>32</v>
      </c>
    </row>
    <row r="36" spans="1:8" ht="21">
      <c r="A36" s="81"/>
      <c r="B36" s="164" t="s">
        <v>157</v>
      </c>
      <c r="C36" s="167">
        <f ca="1">OFFSET('Plantilla General'!C$19,0,3*H36)</f>
        <v>0.7763532763532763</v>
      </c>
      <c r="D36" s="98">
        <f ca="1">OFFSET('Plantilla General'!D$19,0,3*H36)</f>
        <v>8</v>
      </c>
      <c r="E36" s="147">
        <v>16</v>
      </c>
      <c r="F36" s="98">
        <f ca="1">OFFSET('Plantilla General'!E$19,0,3*H36)</f>
        <v>2011</v>
      </c>
      <c r="G36" s="98">
        <f ca="1">OFFSET('Plantilla General'!C$23,0,3*$H36)</f>
        <v>0.7345348258944874</v>
      </c>
      <c r="H36" s="7">
        <v>33</v>
      </c>
    </row>
    <row r="37" spans="1:8" ht="21">
      <c r="A37" s="86" t="s">
        <v>134</v>
      </c>
      <c r="B37" s="95" t="s">
        <v>159</v>
      </c>
      <c r="C37" s="88">
        <f ca="1">OFFSET('Plantilla General'!C$19,0,3*H37)</f>
        <v>40.8</v>
      </c>
      <c r="D37" s="89">
        <f ca="1">OFFSET('Plantilla General'!D$19,0,3*H37)</f>
        <v>6</v>
      </c>
      <c r="E37" s="146">
        <v>11</v>
      </c>
      <c r="F37" s="89">
        <f ca="1">OFFSET('Plantilla General'!E$19,0,3*H37)</f>
        <v>2013</v>
      </c>
      <c r="G37" s="90">
        <f ca="1">OFFSET('Plantilla General'!C$23,0,3*$H37)</f>
        <v>36.06000000000001</v>
      </c>
      <c r="H37" s="7">
        <v>34</v>
      </c>
    </row>
    <row r="38" spans="1:8" ht="21">
      <c r="A38" s="91"/>
      <c r="B38" s="95" t="s">
        <v>161</v>
      </c>
      <c r="C38" s="88">
        <f ca="1">OFFSET('Plantilla General'!C$19,0,3*H38)</f>
        <v>59.5</v>
      </c>
      <c r="D38" s="89">
        <f ca="1">OFFSET('Plantilla General'!D$19,0,3*H38)</f>
        <v>7</v>
      </c>
      <c r="E38" s="146">
        <v>8</v>
      </c>
      <c r="F38" s="89">
        <f ca="1">OFFSET('Plantilla General'!E$19,0,3*H38)</f>
        <v>2013</v>
      </c>
      <c r="G38" s="90">
        <f ca="1">OFFSET('Plantilla General'!C$23,0,3*$H38)</f>
        <v>41.3</v>
      </c>
      <c r="H38" s="7">
        <v>35</v>
      </c>
    </row>
    <row r="39" spans="1:8" ht="21">
      <c r="A39" s="91"/>
      <c r="B39" s="95" t="s">
        <v>197</v>
      </c>
      <c r="C39" s="88">
        <f ca="1">OFFSET('Plantilla General'!C$19,0,3*H39)</f>
        <v>75</v>
      </c>
      <c r="D39" s="89">
        <f ca="1">OFFSET('Plantilla General'!D$19,0,3*H39)</f>
        <v>8</v>
      </c>
      <c r="E39" s="146">
        <v>16</v>
      </c>
      <c r="F39" s="89">
        <f ca="1">OFFSET('Plantilla General'!E$19,0,3*H39)</f>
        <v>2011</v>
      </c>
      <c r="G39" s="90">
        <f ca="1">OFFSET('Plantilla General'!C$23,0,3*$H39)</f>
        <v>57.93333333333333</v>
      </c>
      <c r="H39" s="7">
        <v>36</v>
      </c>
    </row>
    <row r="40" spans="1:8" ht="21" customHeight="1">
      <c r="A40" s="82" t="s">
        <v>182</v>
      </c>
      <c r="B40" s="8" t="s">
        <v>198</v>
      </c>
      <c r="C40" s="84">
        <f ca="1">OFFSET('Plantilla General'!C$19,0,3*H40)</f>
        <v>109.4</v>
      </c>
      <c r="D40" s="83">
        <f ca="1">OFFSET('Plantilla General'!D$19,0,3*H40)</f>
        <v>7</v>
      </c>
      <c r="E40" s="145">
        <v>18</v>
      </c>
      <c r="F40" s="83">
        <f ca="1">OFFSET('Plantilla General'!E$19,0,3*H40)</f>
        <v>2013</v>
      </c>
      <c r="G40" s="85">
        <f ca="1">OFFSET('Plantilla General'!C$23,0,3*$H40)</f>
        <v>117.39411764705883</v>
      </c>
      <c r="H40" s="7">
        <v>37</v>
      </c>
    </row>
    <row r="41" spans="1:8" ht="21">
      <c r="A41" s="76"/>
      <c r="B41" s="8" t="s">
        <v>199</v>
      </c>
      <c r="C41" s="84">
        <f ca="1">OFFSET('Plantilla General'!C$19,0,3*H41)</f>
        <v>107.7</v>
      </c>
      <c r="D41" s="83">
        <f ca="1">OFFSET('Plantilla General'!D$19,0,3*H41)</f>
        <v>5</v>
      </c>
      <c r="E41" s="145">
        <v>18</v>
      </c>
      <c r="F41" s="83">
        <f ca="1">OFFSET('Plantilla General'!E$19,0,3*H41)</f>
        <v>2013</v>
      </c>
      <c r="G41" s="85">
        <f ca="1">OFFSET('Plantilla General'!C$23,0,3*$H41)</f>
        <v>121.51176470588234</v>
      </c>
      <c r="H41" s="7">
        <v>38</v>
      </c>
    </row>
    <row r="42" spans="1:8" ht="21">
      <c r="A42" s="76"/>
      <c r="B42" s="8" t="s">
        <v>126</v>
      </c>
      <c r="C42" s="84">
        <f ca="1">OFFSET('Plantilla General'!C$19,0,3*H42)</f>
        <v>68</v>
      </c>
      <c r="D42" s="83">
        <f ca="1">OFFSET('Plantilla General'!D$19,0,3*H42)</f>
        <v>14</v>
      </c>
      <c r="E42" s="145">
        <v>16</v>
      </c>
      <c r="F42" s="83">
        <f ca="1">OFFSET('Plantilla General'!E$19,0,3*H42)</f>
        <v>2013</v>
      </c>
      <c r="G42" s="85">
        <f ca="1">OFFSET('Plantilla General'!C$23,0,3*$H42)</f>
        <v>76.69333333333333</v>
      </c>
      <c r="H42" s="7">
        <v>39</v>
      </c>
    </row>
    <row r="43" spans="1:8" ht="21">
      <c r="A43" s="76"/>
      <c r="B43" s="8" t="s">
        <v>166</v>
      </c>
      <c r="C43" s="84">
        <f ca="1">OFFSET('Plantilla General'!C$19,0,3*H43)</f>
        <v>22.31</v>
      </c>
      <c r="D43" s="83">
        <f ca="1">OFFSET('Plantilla General'!D$19,0,3*H43)</f>
        <v>9</v>
      </c>
      <c r="E43" s="145">
        <v>20</v>
      </c>
      <c r="F43" s="83">
        <f ca="1">OFFSET('Plantilla General'!E$19,0,3*H43)</f>
        <v>2015</v>
      </c>
      <c r="G43" s="85">
        <f ca="1">OFFSET('Plantilla General'!C$23,0,3*$H43)</f>
        <v>25.001052631578947</v>
      </c>
      <c r="H43" s="7">
        <v>40</v>
      </c>
    </row>
    <row r="44" spans="1:8" ht="21">
      <c r="A44" s="76"/>
      <c r="B44" s="8" t="s">
        <v>167</v>
      </c>
      <c r="C44" s="84">
        <f ca="1">OFFSET('Plantilla General'!C$19,0,3*H44)</f>
        <v>11.5</v>
      </c>
      <c r="D44" s="83">
        <f ca="1">OFFSET('Plantilla General'!D$19,0,3*H44)</f>
        <v>3</v>
      </c>
      <c r="E44" s="145">
        <v>18</v>
      </c>
      <c r="F44" s="83">
        <f ca="1">OFFSET('Plantilla General'!E$19,0,3*H44)</f>
        <v>2007</v>
      </c>
      <c r="G44" s="85">
        <f ca="1">OFFSET('Plantilla General'!C$23,0,3*$H44)</f>
        <v>14.394117647058824</v>
      </c>
      <c r="H44" s="7">
        <v>41</v>
      </c>
    </row>
    <row r="45" spans="1:8" ht="21">
      <c r="A45" s="76"/>
      <c r="B45" s="8" t="s">
        <v>125</v>
      </c>
      <c r="C45" s="84">
        <f ca="1">OFFSET('Plantilla General'!C$19,0,3*H45)</f>
        <v>3.162162162162162</v>
      </c>
      <c r="D45" s="83">
        <f ca="1">OFFSET('Plantilla General'!D$19,0,3*H45)</f>
        <v>12</v>
      </c>
      <c r="E45" s="145">
        <v>14</v>
      </c>
      <c r="F45" s="83">
        <f ca="1">OFFSET('Plantilla General'!E$19,0,3*H45)</f>
        <v>2013</v>
      </c>
      <c r="G45" s="85">
        <f ca="1">OFFSET('Plantilla General'!C$23,0,3*$H45)</f>
        <v>1.4323697068003276</v>
      </c>
      <c r="H45" s="7">
        <v>42</v>
      </c>
    </row>
    <row r="46" spans="1:8" ht="21">
      <c r="A46" s="76"/>
      <c r="B46" s="51" t="s">
        <v>169</v>
      </c>
      <c r="C46" s="84">
        <f ca="1">OFFSET('Plantilla General'!C$19,0,3*H46)</f>
        <v>9.276666666666586</v>
      </c>
      <c r="D46" s="83">
        <f ca="1">OFFSET('Plantilla General'!D$19,0,3*H46)</f>
        <v>13</v>
      </c>
      <c r="E46" s="145">
        <v>15</v>
      </c>
      <c r="F46" s="83">
        <f ca="1">OFFSET('Plantilla General'!E$19,0,3*H46)</f>
        <v>2013</v>
      </c>
      <c r="G46" s="85">
        <f ca="1">OFFSET('Plantilla General'!C$23,0,3*$H46)</f>
        <v>-0.6111904761905009</v>
      </c>
      <c r="H46" s="7">
        <v>43</v>
      </c>
    </row>
    <row r="47" spans="1:8" ht="21">
      <c r="A47" s="76"/>
      <c r="B47" s="8" t="s">
        <v>98</v>
      </c>
      <c r="C47" s="84">
        <f ca="1">OFFSET('Plantilla General'!C$19,0,3*H47)</f>
        <v>1.301675782925783</v>
      </c>
      <c r="D47" s="83">
        <f ca="1">OFFSET('Plantilla General'!D$19,0,3*H47)</f>
        <v>3</v>
      </c>
      <c r="E47" s="145">
        <v>18</v>
      </c>
      <c r="F47" s="83">
        <f ca="1">OFFSET('Plantilla General'!E$19,0,3*H47)</f>
        <v>2013</v>
      </c>
      <c r="G47" s="85">
        <f ca="1">OFFSET('Plantilla General'!C$23,0,3*$H47)</f>
        <v>1.6031768746212747</v>
      </c>
      <c r="H47" s="7">
        <v>44</v>
      </c>
    </row>
    <row r="48" spans="1:8" ht="21">
      <c r="A48" s="76"/>
      <c r="B48" s="8" t="s">
        <v>96</v>
      </c>
      <c r="C48" s="84">
        <f ca="1">OFFSET('Plantilla General'!C$19,0,3*H48)</f>
        <v>1.2302830164145262</v>
      </c>
      <c r="D48" s="83">
        <f ca="1">OFFSET('Plantilla General'!D$19,0,3*H48)</f>
        <v>14</v>
      </c>
      <c r="E48" s="145">
        <v>18</v>
      </c>
      <c r="F48" s="83">
        <f ca="1">OFFSET('Plantilla General'!E$19,0,3*H48)</f>
        <v>2013</v>
      </c>
      <c r="G48" s="85">
        <f ca="1">OFFSET('Plantilla General'!C$23,0,3*$H48)</f>
        <v>1.1342323678055637</v>
      </c>
      <c r="H48" s="7">
        <v>45</v>
      </c>
    </row>
    <row r="49" spans="1:8" ht="21">
      <c r="A49" s="76"/>
      <c r="B49" s="8" t="s">
        <v>203</v>
      </c>
      <c r="C49" s="98">
        <f ca="1">OFFSET('Plantilla General'!C$19,0,3*H49)</f>
        <v>2.544566544566545</v>
      </c>
      <c r="D49" s="98">
        <f ca="1">OFFSET('Plantilla General'!D$19,0,3*H49)</f>
        <v>3</v>
      </c>
      <c r="E49" s="147">
        <v>9</v>
      </c>
      <c r="F49" s="98">
        <f ca="1">OFFSET('Plantilla General'!E$19,0,3*H49)</f>
        <v>2010</v>
      </c>
      <c r="G49" s="98">
        <f ca="1">OFFSET('Plantilla General'!C$23,0,3*$H49)</f>
        <v>3.4473513267811464</v>
      </c>
      <c r="H49" s="7">
        <v>46</v>
      </c>
    </row>
    <row r="50" spans="1:8" ht="21">
      <c r="A50" s="76"/>
      <c r="B50" s="49" t="s">
        <v>204</v>
      </c>
      <c r="C50" s="84" t="s">
        <v>178</v>
      </c>
      <c r="D50" s="83" t="s">
        <v>178</v>
      </c>
      <c r="E50" s="145">
        <v>16</v>
      </c>
      <c r="F50" s="83" t="s">
        <v>178</v>
      </c>
      <c r="G50" s="85" t="s">
        <v>178</v>
      </c>
      <c r="H50" s="7">
        <v>47</v>
      </c>
    </row>
    <row r="51" spans="1:8" ht="21">
      <c r="A51" s="77"/>
      <c r="B51" s="8" t="s">
        <v>180</v>
      </c>
      <c r="C51" s="84">
        <f ca="1">OFFSET('Plantilla General'!C$19,0,3*H51)</f>
        <v>26</v>
      </c>
      <c r="D51" s="83">
        <f ca="1">OFFSET('Plantilla General'!D$19,0,3*H51)</f>
        <v>4</v>
      </c>
      <c r="E51" s="145">
        <v>17</v>
      </c>
      <c r="F51" s="83">
        <f ca="1">OFFSET('Plantilla General'!E$19,0,3*H51)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57</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General'!C$20,0,3*$H$3)</f>
        <v>40.7</v>
      </c>
      <c r="D3" s="83">
        <f ca="1">OFFSET('Plantilla General'!D$20,0,3*$H$3)</f>
        <v>12</v>
      </c>
      <c r="E3" s="145">
        <v>18</v>
      </c>
      <c r="F3" s="83">
        <f ca="1">OFFSET('Plantilla General'!E$20,0,3*$H$3)</f>
        <v>2013</v>
      </c>
      <c r="G3" s="85">
        <f ca="1">OFFSET('Plantilla General'!C23,0,3*$H3)</f>
        <v>31.635294117647057</v>
      </c>
      <c r="H3" s="7">
        <v>0</v>
      </c>
    </row>
    <row r="4" spans="1:8" ht="21">
      <c r="A4" s="76"/>
      <c r="B4" s="8" t="s">
        <v>69</v>
      </c>
      <c r="C4" s="84">
        <f ca="1">OFFSET('Plantilla General'!C$20,0,3*H4)</f>
        <v>20.2</v>
      </c>
      <c r="D4" s="83">
        <f ca="1">OFFSET('Plantilla General'!D$20,0,3*H4)</f>
        <v>14</v>
      </c>
      <c r="E4" s="145">
        <v>18</v>
      </c>
      <c r="F4" s="83">
        <f ca="1">OFFSET('Plantilla General'!E$20,0,3*H4)</f>
        <v>2013</v>
      </c>
      <c r="G4" s="85">
        <f ca="1">OFFSET('Plantilla General'!C$23,0,3*$H4)</f>
        <v>14.164705882352939</v>
      </c>
      <c r="H4" s="7">
        <v>1</v>
      </c>
    </row>
    <row r="5" spans="1:8" ht="21">
      <c r="A5" s="76"/>
      <c r="B5" s="8" t="s">
        <v>106</v>
      </c>
      <c r="C5" s="84">
        <f ca="1">OFFSET('Plantilla General'!C$20,0,3*H5)</f>
        <v>38</v>
      </c>
      <c r="D5" s="83">
        <f ca="1">OFFSET('Plantilla General'!D$20,0,3*H5)</f>
        <v>10</v>
      </c>
      <c r="E5" s="145">
        <v>17</v>
      </c>
      <c r="F5" s="83">
        <f ca="1">OFFSET('Plantilla General'!E$20,0,3*H5)</f>
        <v>2012</v>
      </c>
      <c r="G5" s="85">
        <f ca="1">OFFSET('Plantilla General'!C$23,0,3*$H5)</f>
        <v>36.8125</v>
      </c>
      <c r="H5" s="7">
        <v>2</v>
      </c>
    </row>
    <row r="6" spans="1:8" ht="21">
      <c r="A6" s="77"/>
      <c r="B6" s="8" t="s">
        <v>108</v>
      </c>
      <c r="C6" s="84">
        <f ca="1">OFFSET('Plantilla General'!C$20,0,3*H6)</f>
        <v>42.3</v>
      </c>
      <c r="D6" s="83">
        <f ca="1">OFFSET('Plantilla General'!D$20,0,3*H6)</f>
        <v>14</v>
      </c>
      <c r="E6" s="145">
        <v>18</v>
      </c>
      <c r="F6" s="83">
        <f ca="1">OFFSET('Plantilla General'!E$20,0,3*H6)</f>
        <v>2012</v>
      </c>
      <c r="G6" s="85">
        <f ca="1">OFFSET('Plantilla General'!C$23,0,3*$H6)</f>
        <v>37.476470588235294</v>
      </c>
      <c r="H6" s="7">
        <v>3</v>
      </c>
    </row>
    <row r="7" spans="1:8" ht="21">
      <c r="A7" s="86" t="s">
        <v>211</v>
      </c>
      <c r="B7" s="87" t="s">
        <v>187</v>
      </c>
      <c r="C7" s="153">
        <f ca="1">OFFSET('Plantilla General'!C$20,0,3*H7)</f>
        <v>0.544</v>
      </c>
      <c r="D7" s="89">
        <f ca="1">OFFSET('Plantilla General'!D$20,0,3*H7)</f>
        <v>14</v>
      </c>
      <c r="E7" s="146">
        <v>18</v>
      </c>
      <c r="F7" s="89">
        <f ca="1">OFFSET('Plantilla General'!E$20,0,3*H7)</f>
        <v>2013</v>
      </c>
      <c r="G7" s="90">
        <f ca="1">OFFSET('Plantilla General'!C$23,0,3*$H7)</f>
        <v>0.497</v>
      </c>
      <c r="H7" s="7">
        <v>4</v>
      </c>
    </row>
    <row r="8" spans="1:8" ht="21">
      <c r="A8" s="91"/>
      <c r="B8" s="92" t="s">
        <v>109</v>
      </c>
      <c r="C8" s="88">
        <f ca="1">OFFSET('Plantilla General'!C$20,0,3*H8)</f>
        <v>18.5</v>
      </c>
      <c r="D8" s="89">
        <f ca="1">OFFSET('Plantilla General'!D$20,0,3*H8)</f>
        <v>15</v>
      </c>
      <c r="E8" s="146">
        <v>18</v>
      </c>
      <c r="F8" s="89">
        <f ca="1">OFFSET('Plantilla General'!E$20,0,3*H8)</f>
        <v>2013</v>
      </c>
      <c r="G8" s="90">
        <f ca="1">OFFSET('Plantilla General'!C$23,0,3*$H8)</f>
        <v>14.452941176470588</v>
      </c>
      <c r="H8" s="7">
        <v>5</v>
      </c>
    </row>
    <row r="9" spans="1:8" ht="21">
      <c r="A9" s="91"/>
      <c r="B9" s="92" t="s">
        <v>111</v>
      </c>
      <c r="C9" s="88">
        <f ca="1">OFFSET('Plantilla General'!C$20,0,3*H9)</f>
        <v>42.6</v>
      </c>
      <c r="D9" s="89">
        <f ca="1">OFFSET('Plantilla General'!D$20,0,3*H9)</f>
        <v>13</v>
      </c>
      <c r="E9" s="146">
        <v>18</v>
      </c>
      <c r="F9" s="89">
        <f ca="1">OFFSET('Plantilla General'!E$20,0,3*H9)</f>
        <v>2013</v>
      </c>
      <c r="G9" s="90">
        <f ca="1">OFFSET('Plantilla General'!C$23,0,3*$H9)</f>
        <v>33.14705882352942</v>
      </c>
      <c r="H9" s="7">
        <v>6</v>
      </c>
    </row>
    <row r="10" spans="1:8" ht="21">
      <c r="A10" s="93"/>
      <c r="B10" s="87" t="s">
        <v>184</v>
      </c>
      <c r="C10" s="88">
        <f ca="1">OFFSET('Plantilla General'!C$20,0,3*H10)</f>
        <v>4079.0055831345408</v>
      </c>
      <c r="D10" s="89">
        <f ca="1">OFFSET('Plantilla General'!D$20,0,3*H10)</f>
        <v>11</v>
      </c>
      <c r="E10" s="146">
        <v>18</v>
      </c>
      <c r="F10" s="89">
        <f ca="1">OFFSET('Plantilla General'!E$20,0,3*H10)</f>
        <v>2014</v>
      </c>
      <c r="G10" s="90">
        <f ca="1">OFFSET('Plantilla General'!C$23,0,3*$H10)</f>
        <v>5011.642251536956</v>
      </c>
      <c r="H10" s="7">
        <v>7</v>
      </c>
    </row>
    <row r="11" spans="1:8" ht="21">
      <c r="A11" s="78" t="s">
        <v>210</v>
      </c>
      <c r="B11" s="164" t="s">
        <v>70</v>
      </c>
      <c r="C11" s="84">
        <f ca="1">OFFSET('Plantilla General'!C$20,0,3*H11)</f>
        <v>76.3</v>
      </c>
      <c r="D11" s="83">
        <f ca="1">OFFSET('Plantilla General'!D$20,0,3*H11)</f>
        <v>10</v>
      </c>
      <c r="E11" s="145">
        <v>16</v>
      </c>
      <c r="F11" s="83">
        <f ca="1">OFFSET('Plantilla General'!E$20,0,3*H11)</f>
        <v>2014</v>
      </c>
      <c r="G11" s="85">
        <f ca="1">OFFSET('Plantilla General'!C$23,0,3*$H11)</f>
        <v>71.2</v>
      </c>
      <c r="H11" s="7">
        <v>8</v>
      </c>
    </row>
    <row r="12" spans="1:8" ht="21">
      <c r="A12" s="76"/>
      <c r="B12" s="164" t="s">
        <v>112</v>
      </c>
      <c r="C12" s="84">
        <f ca="1">OFFSET('Plantilla General'!C$20,0,3*H12)</f>
        <v>23.3</v>
      </c>
      <c r="D12" s="83">
        <f ca="1">OFFSET('Plantilla General'!D$20,0,3*H12)</f>
        <v>12</v>
      </c>
      <c r="E12" s="145">
        <v>19</v>
      </c>
      <c r="F12" s="83">
        <f ca="1">OFFSET('Plantilla General'!E$20,0,3*H12)</f>
        <v>2014</v>
      </c>
      <c r="G12" s="85">
        <f ca="1">OFFSET('Plantilla General'!C$23,0,3*$H12)</f>
        <v>21.58888888888889</v>
      </c>
      <c r="H12" s="7">
        <v>9</v>
      </c>
    </row>
    <row r="13" spans="1:8" ht="21">
      <c r="A13" s="76"/>
      <c r="B13" s="164" t="s">
        <v>71</v>
      </c>
      <c r="C13" s="84">
        <f ca="1">OFFSET('Plantilla General'!C$20,0,3*H13)</f>
        <v>54.5</v>
      </c>
      <c r="D13" s="83">
        <f ca="1">OFFSET('Plantilla General'!D$20,0,3*H13)</f>
        <v>5</v>
      </c>
      <c r="E13" s="145">
        <v>18</v>
      </c>
      <c r="F13" s="83">
        <f ca="1">OFFSET('Plantilla General'!E$20,0,3*H13)</f>
        <v>2013</v>
      </c>
      <c r="G13" s="85">
        <f ca="1">OFFSET('Plantilla General'!C$23,0,3*$H13)</f>
        <v>60.31176470588236</v>
      </c>
      <c r="H13" s="7">
        <v>10</v>
      </c>
    </row>
    <row r="14" spans="1:8" ht="21">
      <c r="A14" s="76"/>
      <c r="B14" s="164" t="s">
        <v>72</v>
      </c>
      <c r="C14" s="84">
        <f ca="1">OFFSET('Plantilla General'!C$20,0,3*H14)</f>
        <v>74.2</v>
      </c>
      <c r="D14" s="83">
        <f ca="1">OFFSET('Plantilla General'!D$20,0,3*H14)</f>
        <v>8</v>
      </c>
      <c r="E14" s="145">
        <v>18</v>
      </c>
      <c r="F14" s="83">
        <f ca="1">OFFSET('Plantilla General'!E$20,0,3*H14)</f>
        <v>2013</v>
      </c>
      <c r="G14" s="85">
        <f ca="1">OFFSET('Plantilla General'!C$23,0,3*$H14)</f>
        <v>74.21764705882353</v>
      </c>
      <c r="H14" s="7">
        <v>11</v>
      </c>
    </row>
    <row r="15" spans="1:8" ht="21">
      <c r="A15" s="76"/>
      <c r="B15" s="164" t="s">
        <v>171</v>
      </c>
      <c r="C15" s="166">
        <f ca="1">OFFSET('Plantilla General'!C$20,0,3*H15)</f>
        <v>0.7182095625635809</v>
      </c>
      <c r="D15" s="83">
        <f ca="1">OFFSET('Plantilla General'!D$20,0,3*H15)</f>
        <v>7</v>
      </c>
      <c r="E15" s="145">
        <v>18</v>
      </c>
      <c r="F15" s="83">
        <f ca="1">OFFSET('Plantilla General'!E$20,0,3*H15)</f>
        <v>2013</v>
      </c>
      <c r="G15" s="162">
        <f ca="1">OFFSET('Plantilla General'!C$23,0,3*$H15)</f>
        <v>0.701655957231478</v>
      </c>
      <c r="H15" s="7">
        <v>12</v>
      </c>
    </row>
    <row r="16" spans="1:8" ht="21">
      <c r="A16" s="77"/>
      <c r="B16" s="164" t="s">
        <v>73</v>
      </c>
      <c r="C16" s="84">
        <f ca="1">OFFSET('Plantilla General'!C$20,0,3*H16)</f>
        <v>53.800000000000004</v>
      </c>
      <c r="D16" s="83">
        <f ca="1">OFFSET('Plantilla General'!D$20,0,3*H16)</f>
        <v>5</v>
      </c>
      <c r="E16" s="145">
        <v>18</v>
      </c>
      <c r="F16" s="83">
        <f ca="1">OFFSET('Plantilla General'!E$20,0,3*H16)</f>
        <v>2013</v>
      </c>
      <c r="G16" s="85">
        <f ca="1">OFFSET('Plantilla General'!C$23,0,3*$H16)</f>
        <v>58.2235294117647</v>
      </c>
      <c r="H16" s="7">
        <v>13</v>
      </c>
    </row>
    <row r="17" spans="1:8" ht="21">
      <c r="A17" s="94" t="s">
        <v>16</v>
      </c>
      <c r="B17" s="95" t="s">
        <v>113</v>
      </c>
      <c r="C17" s="158">
        <f ca="1">OFFSET('Plantilla General'!C$20,0,3*H17)</f>
        <v>0.6258992805755395</v>
      </c>
      <c r="D17" s="89">
        <f ca="1">OFFSET('Plantilla General'!D$20,0,3*H17)</f>
        <v>16</v>
      </c>
      <c r="E17" s="146">
        <v>20</v>
      </c>
      <c r="F17" s="89">
        <f ca="1">OFFSET('Plantilla General'!E$20,0,3*H17)</f>
        <v>2013</v>
      </c>
      <c r="G17" s="163">
        <f ca="1">OFFSET('Plantilla General'!C$23,0,3*$H17)</f>
        <v>0.519468193783184</v>
      </c>
      <c r="H17" s="7">
        <v>14</v>
      </c>
    </row>
    <row r="18" spans="1:8" ht="21">
      <c r="A18" s="91"/>
      <c r="B18" s="95" t="s">
        <v>147</v>
      </c>
      <c r="C18" s="88">
        <f ca="1">OFFSET('Plantilla General'!C$20,0,3*H18)</f>
        <v>7.1</v>
      </c>
      <c r="D18" s="89">
        <f ca="1">OFFSET('Plantilla General'!D$20,0,3*H18)</f>
        <v>18</v>
      </c>
      <c r="E18" s="146">
        <v>19</v>
      </c>
      <c r="F18" s="89">
        <f ca="1">OFFSET('Plantilla General'!E$20,0,3*H18)</f>
        <v>2011</v>
      </c>
      <c r="G18" s="90">
        <f ca="1">OFFSET('Plantilla General'!C$23,0,3*$H18)</f>
        <v>16.522222222222226</v>
      </c>
      <c r="H18" s="7">
        <v>15</v>
      </c>
    </row>
    <row r="19" spans="1:8" ht="21">
      <c r="A19" s="91"/>
      <c r="B19" s="95" t="s">
        <v>190</v>
      </c>
      <c r="C19" s="88">
        <f ca="1">OFFSET('Plantilla General'!C$20,0,3*H19)</f>
        <v>37.7</v>
      </c>
      <c r="D19" s="89">
        <f ca="1">OFFSET('Plantilla General'!D$20,0,3*H19)</f>
        <v>16</v>
      </c>
      <c r="E19" s="146">
        <v>19</v>
      </c>
      <c r="F19" s="89">
        <f ca="1">OFFSET('Plantilla General'!E$20,0,3*H19)</f>
        <v>2011</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General'!C$20,0,3*H21)</f>
        <v>2.81606514128835</v>
      </c>
      <c r="D21" s="83">
        <f ca="1">OFFSET('Plantilla General'!D$20,0,3*H21)</f>
        <v>16</v>
      </c>
      <c r="E21" s="145">
        <v>20</v>
      </c>
      <c r="F21" s="83">
        <f ca="1">OFFSET('Plantilla General'!E$20,0,3*H21)</f>
        <v>2013</v>
      </c>
      <c r="G21" s="85">
        <f ca="1">OFFSET('Plantilla General'!C$23,0,3*$H21)</f>
        <v>4.246195947216593</v>
      </c>
      <c r="H21" s="7">
        <v>18</v>
      </c>
    </row>
    <row r="22" spans="1:8" ht="21">
      <c r="A22" s="76"/>
      <c r="B22" s="164" t="s">
        <v>135</v>
      </c>
      <c r="C22" s="84">
        <f ca="1">OFFSET('Plantilla General'!C$20,0,3*H22)</f>
        <v>38.7</v>
      </c>
      <c r="D22" s="83">
        <f ca="1">OFFSET('Plantilla General'!D$20,0,3*H22)</f>
        <v>12</v>
      </c>
      <c r="E22" s="145">
        <v>19</v>
      </c>
      <c r="F22" s="83">
        <f ca="1">OFFSET('Plantilla General'!E$20,0,3*H22)</f>
        <v>2012</v>
      </c>
      <c r="G22" s="85">
        <f ca="1">OFFSET('Plantilla General'!C$23,0,3*$H22)</f>
        <v>33.33333333333334</v>
      </c>
      <c r="H22" s="7">
        <v>19</v>
      </c>
    </row>
    <row r="23" spans="1:8" ht="21">
      <c r="A23" s="76"/>
      <c r="B23" s="164" t="s">
        <v>116</v>
      </c>
      <c r="C23" s="84">
        <f ca="1">OFFSET('Plantilla General'!C$20,0,3*H23)</f>
        <v>10.1</v>
      </c>
      <c r="D23" s="83">
        <f ca="1">OFFSET('Plantilla General'!D$20,0,3*H23)</f>
        <v>5</v>
      </c>
      <c r="E23" s="145">
        <v>18</v>
      </c>
      <c r="F23" s="83">
        <f ca="1">OFFSET('Plantilla General'!E$20,0,3*H23)</f>
        <v>2007</v>
      </c>
      <c r="G23" s="85">
        <f ca="1">OFFSET('Plantilla General'!C$23,0,3*$H23)</f>
        <v>17.24705882352941</v>
      </c>
      <c r="H23" s="7">
        <v>20</v>
      </c>
    </row>
    <row r="24" spans="1:8" ht="21">
      <c r="A24" s="76"/>
      <c r="B24" s="164" t="s">
        <v>121</v>
      </c>
      <c r="C24" s="84">
        <f ca="1">OFFSET('Plantilla General'!C$20,0,3*H24)</f>
        <v>23.6</v>
      </c>
      <c r="D24" s="83">
        <f ca="1">OFFSET('Plantilla General'!D$20,0,3*H24)</f>
        <v>16</v>
      </c>
      <c r="E24" s="145">
        <v>20</v>
      </c>
      <c r="F24" s="83">
        <f ca="1">OFFSET('Plantilla General'!E$20,0,3*H24)</f>
        <v>2013</v>
      </c>
      <c r="G24" s="85">
        <f ca="1">OFFSET('Plantilla General'!C$23,0,3*$H24)</f>
        <v>17.652631578947368</v>
      </c>
      <c r="H24" s="7">
        <v>21</v>
      </c>
    </row>
    <row r="25" spans="1:8" ht="21">
      <c r="A25" s="77"/>
      <c r="B25" s="165" t="s">
        <v>122</v>
      </c>
      <c r="C25" s="84">
        <f ca="1">OFFSET('Plantilla General'!C$20,0,3*H25)</f>
        <v>100</v>
      </c>
      <c r="D25" s="83">
        <f ca="1">OFFSET('Plantilla General'!D$20,0,3*H25)</f>
        <v>12</v>
      </c>
      <c r="E25" s="145">
        <v>20</v>
      </c>
      <c r="F25" s="83">
        <f ca="1">OFFSET('Plantilla General'!E$20,0,3*H25)</f>
        <v>2013</v>
      </c>
      <c r="G25" s="85">
        <f ca="1">OFFSET('Plantilla General'!C$23,0,3*$H25)</f>
        <v>103.42105263157895</v>
      </c>
      <c r="H25" s="7">
        <v>22</v>
      </c>
    </row>
    <row r="26" spans="1:8" ht="21">
      <c r="A26" s="94" t="s">
        <v>25</v>
      </c>
      <c r="B26" s="95" t="s">
        <v>192</v>
      </c>
      <c r="C26" s="88">
        <f ca="1">OFFSET('Plantilla General'!C$20,0,3*H26)</f>
        <v>3.74224</v>
      </c>
      <c r="D26" s="89">
        <f ca="1">OFFSET('Plantilla General'!D$20,0,3*H26)</f>
        <v>14</v>
      </c>
      <c r="E26" s="146">
        <v>20</v>
      </c>
      <c r="F26" s="89">
        <f ca="1">OFFSET('Plantilla General'!E$20,0,3*H26)</f>
        <v>2013</v>
      </c>
      <c r="G26" s="90">
        <f ca="1">OFFSET('Plantilla General'!C$23,0,3*$H26)</f>
        <v>5.023487368421052</v>
      </c>
      <c r="H26" s="7">
        <v>23</v>
      </c>
    </row>
    <row r="27" spans="1:8" ht="21">
      <c r="A27" s="91"/>
      <c r="B27" s="95" t="s">
        <v>150</v>
      </c>
      <c r="C27" s="88">
        <f ca="1">OFFSET('Plantilla General'!C$20,0,3*H27)</f>
        <v>3.65</v>
      </c>
      <c r="D27" s="89">
        <f ca="1">OFFSET('Plantilla General'!D$20,0,3*H27)</f>
        <v>2</v>
      </c>
      <c r="E27" s="146">
        <v>16</v>
      </c>
      <c r="F27" s="89">
        <f ca="1">OFFSET('Plantilla General'!E$20,0,3*H27)</f>
        <v>2013</v>
      </c>
      <c r="G27" s="90">
        <f ca="1">OFFSET('Plantilla General'!C$23,0,3*$H27)</f>
        <v>6.428546015819675</v>
      </c>
      <c r="H27" s="7">
        <v>24</v>
      </c>
    </row>
    <row r="28" spans="1:8" ht="21">
      <c r="A28" s="91"/>
      <c r="B28" s="95" t="s">
        <v>124</v>
      </c>
      <c r="C28" s="88">
        <f ca="1">OFFSET('Plantilla General'!C$20,0,3*H28)</f>
        <v>445.51</v>
      </c>
      <c r="D28" s="89">
        <f ca="1">OFFSET('Plantilla General'!D$20,0,3*H28)</f>
        <v>14</v>
      </c>
      <c r="E28" s="146">
        <v>15</v>
      </c>
      <c r="F28" s="89">
        <f ca="1">OFFSET('Plantilla General'!E$20,0,3*H28)</f>
        <v>2013</v>
      </c>
      <c r="G28" s="90">
        <f ca="1">OFFSET('Plantilla General'!C$23,0,3*$H28)</f>
        <v>502.49869047619046</v>
      </c>
      <c r="H28" s="7">
        <v>25</v>
      </c>
    </row>
    <row r="29" spans="1:8" ht="21">
      <c r="A29" s="91"/>
      <c r="B29" s="95" t="s">
        <v>151</v>
      </c>
      <c r="C29" s="88">
        <f ca="1">OFFSET('Plantilla General'!C$20,0,3*H29)</f>
        <v>1.653061224489796</v>
      </c>
      <c r="D29" s="89">
        <f ca="1">OFFSET('Plantilla General'!D$20,0,3*H29)</f>
        <v>6</v>
      </c>
      <c r="E29" s="146">
        <v>18</v>
      </c>
      <c r="F29" s="89">
        <f ca="1">OFFSET('Plantilla General'!E$20,0,3*H29)</f>
        <v>2013</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General'!C$20,0,3*H31)</f>
        <v>13.1</v>
      </c>
      <c r="D31" s="89">
        <f ca="1">OFFSET('Plantilla General'!D$20,0,3*H31)</f>
        <v>11</v>
      </c>
      <c r="E31" s="146">
        <v>17</v>
      </c>
      <c r="F31" s="89">
        <f ca="1">OFFSET('Plantilla General'!E$20,0,3*H31)</f>
        <v>2012</v>
      </c>
      <c r="G31" s="90">
        <f ca="1">OFFSET('Plantilla General'!C$23,0,3*$H31)</f>
        <v>13.643749999999999</v>
      </c>
      <c r="H31" s="7">
        <v>28</v>
      </c>
    </row>
    <row r="32" spans="1:8" ht="21">
      <c r="A32" s="79" t="s">
        <v>32</v>
      </c>
      <c r="B32" s="164" t="s">
        <v>154</v>
      </c>
      <c r="C32" s="84">
        <f ca="1">OFFSET('Plantilla General'!C$20,0,3*H32)</f>
        <v>7.033333333333334</v>
      </c>
      <c r="D32" s="83">
        <f ca="1">OFFSET('Plantilla General'!D$20,0,3*H32)</f>
        <v>12</v>
      </c>
      <c r="E32" s="145">
        <v>18</v>
      </c>
      <c r="F32" s="83">
        <f ca="1">OFFSET('Plantilla General'!E$20,0,3*H32)</f>
        <v>2013</v>
      </c>
      <c r="G32" s="85">
        <f ca="1">OFFSET('Plantilla General'!C$23,0,3*$H32)</f>
        <v>4.895161129007304</v>
      </c>
      <c r="H32" s="7">
        <v>29</v>
      </c>
    </row>
    <row r="33" spans="1:8" ht="21">
      <c r="A33" s="80"/>
      <c r="B33" s="164" t="s">
        <v>95</v>
      </c>
      <c r="C33" s="84">
        <f ca="1">OFFSET('Plantilla General'!C$20,0,3*H33)</f>
        <v>1.1161904761904762</v>
      </c>
      <c r="D33" s="83">
        <f ca="1">OFFSET('Plantilla General'!D$20,0,3*H33)</f>
        <v>1</v>
      </c>
      <c r="E33" s="145">
        <v>18</v>
      </c>
      <c r="F33" s="83">
        <f ca="1">OFFSET('Plantilla General'!E$20,0,3*H33)</f>
        <v>2010</v>
      </c>
      <c r="G33" s="85">
        <f ca="1">OFFSET('Plantilla General'!C$23,0,3*$H33)</f>
        <v>2.240456045403578</v>
      </c>
      <c r="H33" s="7">
        <v>30</v>
      </c>
    </row>
    <row r="34" spans="1:8" ht="21">
      <c r="A34" s="80"/>
      <c r="B34" s="164" t="s">
        <v>155</v>
      </c>
      <c r="C34" s="84">
        <f ca="1">OFFSET('Plantilla General'!C$20,0,3*H34)</f>
        <v>3.475</v>
      </c>
      <c r="D34" s="83">
        <f ca="1">OFFSET('Plantilla General'!D$20,0,3*H34)</f>
        <v>7</v>
      </c>
      <c r="E34" s="145">
        <v>18</v>
      </c>
      <c r="F34" s="83">
        <f ca="1">OFFSET('Plantilla General'!E$20,0,3*H34)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General'!C$20,0,3*H36)</f>
        <v>0.4131782945736434</v>
      </c>
      <c r="D36" s="98">
        <f ca="1">OFFSET('Plantilla General'!D$20,0,3*H36)</f>
        <v>13</v>
      </c>
      <c r="E36" s="147">
        <v>16</v>
      </c>
      <c r="F36" s="98">
        <f ca="1">OFFSET('Plantilla General'!E$20,0,3*H36)</f>
        <v>2011</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General'!C$20,0,3*H39)</f>
        <v>84</v>
      </c>
      <c r="D39" s="89">
        <f ca="1">OFFSET('Plantilla General'!D$20,0,3*H39)</f>
        <v>13</v>
      </c>
      <c r="E39" s="146">
        <v>16</v>
      </c>
      <c r="F39" s="89">
        <f ca="1">OFFSET('Plantilla General'!E$20,0,3*H39)</f>
        <v>2011</v>
      </c>
      <c r="G39" s="90">
        <f ca="1">OFFSET('Plantilla General'!C$23,0,3*$H39)</f>
        <v>57.93333333333333</v>
      </c>
      <c r="H39" s="7">
        <v>36</v>
      </c>
    </row>
    <row r="40" spans="1:8" ht="21" customHeight="1">
      <c r="A40" s="82" t="s">
        <v>182</v>
      </c>
      <c r="B40" s="8" t="s">
        <v>198</v>
      </c>
      <c r="C40" s="84">
        <f ca="1">OFFSET('Plantilla General'!C$20,0,3*H40)</f>
        <v>134</v>
      </c>
      <c r="D40" s="83">
        <f ca="1">OFFSET('Plantilla General'!D$20,0,3*H40)</f>
        <v>14</v>
      </c>
      <c r="E40" s="145">
        <v>18</v>
      </c>
      <c r="F40" s="83">
        <f ca="1">OFFSET('Plantilla General'!E$20,0,3*H40)</f>
        <v>2013</v>
      </c>
      <c r="G40" s="85">
        <f ca="1">OFFSET('Plantilla General'!C$23,0,3*$H40)</f>
        <v>117.39411764705883</v>
      </c>
      <c r="H40" s="7">
        <v>37</v>
      </c>
    </row>
    <row r="41" spans="1:8" ht="21">
      <c r="A41" s="76"/>
      <c r="B41" s="8" t="s">
        <v>199</v>
      </c>
      <c r="C41" s="84">
        <f ca="1">OFFSET('Plantilla General'!C$20,0,3*H41)</f>
        <v>152.2</v>
      </c>
      <c r="D41" s="83">
        <f ca="1">OFFSET('Plantilla General'!D$20,0,3*H41)</f>
        <v>16</v>
      </c>
      <c r="E41" s="145">
        <v>18</v>
      </c>
      <c r="F41" s="83">
        <f ca="1">OFFSET('Plantilla General'!E$20,0,3*H41)</f>
        <v>2013</v>
      </c>
      <c r="G41" s="85">
        <f ca="1">OFFSET('Plantilla General'!C$23,0,3*$H41)</f>
        <v>121.51176470588234</v>
      </c>
      <c r="H41" s="7">
        <v>38</v>
      </c>
    </row>
    <row r="42" spans="1:8" ht="21">
      <c r="A42" s="76"/>
      <c r="B42" s="8" t="s">
        <v>126</v>
      </c>
      <c r="C42" s="84">
        <f ca="1">OFFSET('Plantilla General'!C$20,0,3*H42)</f>
        <v>64</v>
      </c>
      <c r="D42" s="83">
        <f ca="1">OFFSET('Plantilla General'!D$20,0,3*H42)</f>
        <v>15</v>
      </c>
      <c r="E42" s="145">
        <v>16</v>
      </c>
      <c r="F42" s="83">
        <f ca="1">OFFSET('Plantilla General'!E$20,0,3*H42)</f>
        <v>2013</v>
      </c>
      <c r="G42" s="85">
        <f ca="1">OFFSET('Plantilla General'!C$23,0,3*$H42)</f>
        <v>76.69333333333333</v>
      </c>
      <c r="H42" s="7">
        <v>39</v>
      </c>
    </row>
    <row r="43" spans="1:8" ht="21">
      <c r="A43" s="76"/>
      <c r="B43" s="8" t="s">
        <v>166</v>
      </c>
      <c r="C43" s="84">
        <f ca="1">OFFSET('Plantilla General'!C$20,0,3*H43)</f>
        <v>20.77</v>
      </c>
      <c r="D43" s="83">
        <f ca="1">OFFSET('Plantilla General'!D$20,0,3*H43)</f>
        <v>10</v>
      </c>
      <c r="E43" s="145">
        <v>20</v>
      </c>
      <c r="F43" s="83">
        <f ca="1">OFFSET('Plantilla General'!E$20,0,3*H43)</f>
        <v>2015</v>
      </c>
      <c r="G43" s="85">
        <f ca="1">OFFSET('Plantilla General'!C$23,0,3*$H43)</f>
        <v>25.001052631578947</v>
      </c>
      <c r="H43" s="7">
        <v>40</v>
      </c>
    </row>
    <row r="44" spans="1:8" ht="21">
      <c r="A44" s="76"/>
      <c r="B44" s="8" t="s">
        <v>167</v>
      </c>
      <c r="C44" s="84">
        <f ca="1">OFFSET('Plantilla General'!C$20,0,3*H44)</f>
        <v>19.7</v>
      </c>
      <c r="D44" s="83">
        <f ca="1">OFFSET('Plantilla General'!D$20,0,3*H44)</f>
        <v>16</v>
      </c>
      <c r="E44" s="145">
        <v>18</v>
      </c>
      <c r="F44" s="83">
        <f ca="1">OFFSET('Plantilla General'!E$20,0,3*H44)</f>
        <v>2010</v>
      </c>
      <c r="G44" s="85">
        <f ca="1">OFFSET('Plantilla General'!C$23,0,3*$H44)</f>
        <v>14.394117647058824</v>
      </c>
      <c r="H44" s="7">
        <v>41</v>
      </c>
    </row>
    <row r="45" spans="1:8" ht="21">
      <c r="A45" s="76"/>
      <c r="B45" s="8" t="s">
        <v>125</v>
      </c>
      <c r="C45" s="84">
        <f ca="1">OFFSET('Plantilla General'!C$20,0,3*H45)</f>
        <v>0.9340659340659341</v>
      </c>
      <c r="D45" s="83">
        <f ca="1">OFFSET('Plantilla General'!D$20,0,3*H45)</f>
        <v>4</v>
      </c>
      <c r="E45" s="145">
        <v>14</v>
      </c>
      <c r="F45" s="83">
        <f ca="1">OFFSET('Plantilla General'!E$20,0,3*H45)</f>
        <v>2013</v>
      </c>
      <c r="G45" s="85">
        <f ca="1">OFFSET('Plantilla General'!C$23,0,3*$H45)</f>
        <v>1.4323697068003276</v>
      </c>
      <c r="H45" s="7">
        <v>42</v>
      </c>
    </row>
    <row r="46" spans="1:8" ht="21">
      <c r="A46" s="76"/>
      <c r="B46" s="51" t="s">
        <v>169</v>
      </c>
      <c r="C46" s="84">
        <f ca="1">OFFSET('Plantilla General'!C$20,0,3*H46)</f>
        <v>-4.670000000000073</v>
      </c>
      <c r="D46" s="83">
        <f ca="1">OFFSET('Plantilla General'!D$20,0,3*H46)</f>
        <v>5</v>
      </c>
      <c r="E46" s="145">
        <v>15</v>
      </c>
      <c r="F46" s="83">
        <f ca="1">OFFSET('Plantilla General'!E$20,0,3*H46)</f>
        <v>2013</v>
      </c>
      <c r="G46" s="85">
        <f ca="1">OFFSET('Plantilla General'!C$23,0,3*$H46)</f>
        <v>-0.6111904761905009</v>
      </c>
      <c r="H46" s="7">
        <v>43</v>
      </c>
    </row>
    <row r="47" spans="1:8" ht="21">
      <c r="A47" s="76"/>
      <c r="B47" s="8" t="s">
        <v>98</v>
      </c>
      <c r="C47" s="84">
        <f ca="1">OFFSET('Plantilla General'!C$20,0,3*H47)</f>
        <v>2.1751952754672184</v>
      </c>
      <c r="D47" s="83">
        <f ca="1">OFFSET('Plantilla General'!D$20,0,3*H47)</f>
        <v>16</v>
      </c>
      <c r="E47" s="145">
        <v>18</v>
      </c>
      <c r="F47" s="83">
        <f ca="1">OFFSET('Plantilla General'!E$20,0,3*H47)</f>
        <v>2013</v>
      </c>
      <c r="G47" s="85">
        <f ca="1">OFFSET('Plantilla General'!C$23,0,3*$H47)</f>
        <v>1.6031768746212747</v>
      </c>
      <c r="H47" s="7">
        <v>44</v>
      </c>
    </row>
    <row r="48" spans="1:8" ht="21">
      <c r="A48" s="76"/>
      <c r="B48" s="8" t="s">
        <v>96</v>
      </c>
      <c r="C48" s="84">
        <f ca="1">OFFSET('Plantilla General'!C$20,0,3*H48)</f>
        <v>0.9735225498967599</v>
      </c>
      <c r="D48" s="83">
        <f ca="1">OFFSET('Plantilla General'!D$20,0,3*H48)</f>
        <v>3</v>
      </c>
      <c r="E48" s="145">
        <v>18</v>
      </c>
      <c r="F48" s="83">
        <f ca="1">OFFSET('Plantilla General'!E$20,0,3*H48)</f>
        <v>2013</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General'!C$20,0,3*H50)</f>
        <v>30.73684210526316</v>
      </c>
      <c r="D50" s="83">
        <f ca="1">OFFSET('Plantilla General'!D$20,0,3*H50)</f>
        <v>12</v>
      </c>
      <c r="E50" s="145">
        <v>16</v>
      </c>
      <c r="F50" s="83">
        <f ca="1">OFFSET('Plantilla General'!E$20,0,3*H50)</f>
        <v>2013</v>
      </c>
      <c r="G50" s="85">
        <f ca="1">OFFSET('Plantilla General'!C$23,0,3*$H50)</f>
        <v>30.94932192896834</v>
      </c>
      <c r="H50" s="7">
        <v>47</v>
      </c>
    </row>
    <row r="51" spans="1:8" ht="21">
      <c r="A51" s="77"/>
      <c r="B51" s="8" t="s">
        <v>180</v>
      </c>
      <c r="C51" s="84">
        <f ca="1">OFFSET('Plantilla General'!C$20,0,3*H51)</f>
        <v>63</v>
      </c>
      <c r="D51" s="83">
        <f ca="1">OFFSET('Plantilla General'!D$20,0,3*H51)</f>
        <v>15</v>
      </c>
      <c r="E51" s="145">
        <v>17</v>
      </c>
      <c r="F51" s="83">
        <f ca="1">OFFSET('Plantilla General'!E$20,0,3*H51)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ES47"/>
  <sheetViews>
    <sheetView tabSelected="1"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6" sqref="C6"/>
    </sheetView>
  </sheetViews>
  <sheetFormatPr defaultColWidth="9.140625" defaultRowHeight="15"/>
  <cols>
    <col min="1" max="1" width="38.8515625" style="0" customWidth="1"/>
    <col min="2" max="2" width="9.28125" style="2" bestFit="1" customWidth="1"/>
    <col min="3" max="16" width="9.140625" style="0" customWidth="1"/>
    <col min="17" max="17" width="9.140625" style="6" customWidth="1"/>
    <col min="18" max="23" width="9.140625" style="0" customWidth="1"/>
    <col min="24" max="24" width="11.421875" style="0" customWidth="1"/>
    <col min="25" max="25" width="9.140625" style="0" customWidth="1"/>
    <col min="26" max="26" width="11.57421875" style="0" bestFit="1" customWidth="1"/>
    <col min="27" max="36" width="9.140625" style="0" customWidth="1"/>
    <col min="37" max="37" width="9.28125" style="0" customWidth="1"/>
    <col min="38" max="39" width="9.140625" style="0" customWidth="1"/>
    <col min="40" max="40" width="7.57421875" style="0" customWidth="1"/>
    <col min="41" max="55" width="9.140625" style="0" customWidth="1"/>
    <col min="56" max="56" width="10.57421875" style="0" bestFit="1" customWidth="1"/>
    <col min="57" max="64" width="9.140625" style="0" customWidth="1"/>
    <col min="65" max="65" width="10.57421875" style="0" bestFit="1" customWidth="1"/>
    <col min="66" max="66" width="9.140625" style="0" customWidth="1"/>
    <col min="67" max="67" width="7.8515625" style="0" customWidth="1"/>
    <col min="68" max="68" width="10.57421875" style="0" bestFit="1" customWidth="1"/>
    <col min="69" max="94" width="9.140625" style="0" customWidth="1"/>
    <col min="95" max="95" width="5.57421875" style="0" bestFit="1" customWidth="1"/>
    <col min="96" max="98" width="9.140625" style="0" customWidth="1"/>
    <col min="99" max="99" width="10.28125" style="0" customWidth="1"/>
    <col min="100" max="113" width="9.140625" style="0" customWidth="1"/>
    <col min="114" max="115" width="9.28125" style="0" customWidth="1"/>
  </cols>
  <sheetData>
    <row r="1" ht="15.75" thickBot="1">
      <c r="B1"/>
    </row>
    <row r="2" spans="2:149" ht="15.75" thickBot="1">
      <c r="B2" s="59" t="s">
        <v>0</v>
      </c>
      <c r="C2" s="173" t="s">
        <v>4</v>
      </c>
      <c r="D2" s="174"/>
      <c r="E2" s="174"/>
      <c r="F2" s="174"/>
      <c r="G2" s="174"/>
      <c r="H2" s="174"/>
      <c r="I2" s="174"/>
      <c r="J2" s="174"/>
      <c r="K2" s="174"/>
      <c r="L2" s="174"/>
      <c r="M2" s="174"/>
      <c r="N2" s="175"/>
      <c r="O2" s="173" t="s">
        <v>211</v>
      </c>
      <c r="P2" s="174"/>
      <c r="Q2" s="174"/>
      <c r="R2" s="174"/>
      <c r="S2" s="174"/>
      <c r="T2" s="174"/>
      <c r="U2" s="174"/>
      <c r="V2" s="174"/>
      <c r="W2" s="174"/>
      <c r="X2" s="174"/>
      <c r="Y2" s="174"/>
      <c r="Z2" s="174"/>
      <c r="AA2" s="173" t="s">
        <v>210</v>
      </c>
      <c r="AB2" s="174"/>
      <c r="AC2" s="174"/>
      <c r="AD2" s="174"/>
      <c r="AE2" s="174"/>
      <c r="AF2" s="174"/>
      <c r="AG2" s="174"/>
      <c r="AH2" s="174"/>
      <c r="AI2" s="174"/>
      <c r="AJ2" s="174"/>
      <c r="AK2" s="174"/>
      <c r="AL2" s="174"/>
      <c r="AM2" s="174"/>
      <c r="AN2" s="174"/>
      <c r="AO2" s="174"/>
      <c r="AP2" s="174"/>
      <c r="AQ2" s="174"/>
      <c r="AR2" s="175"/>
      <c r="AS2" s="173" t="s">
        <v>16</v>
      </c>
      <c r="AT2" s="174"/>
      <c r="AU2" s="174"/>
      <c r="AV2" s="174"/>
      <c r="AW2" s="174"/>
      <c r="AX2" s="174"/>
      <c r="AY2" s="174"/>
      <c r="AZ2" s="174"/>
      <c r="BA2" s="174"/>
      <c r="BB2" s="174"/>
      <c r="BC2" s="174"/>
      <c r="BD2" s="175"/>
      <c r="BE2" s="173" t="s">
        <v>21</v>
      </c>
      <c r="BF2" s="174"/>
      <c r="BG2" s="174"/>
      <c r="BH2" s="174"/>
      <c r="BI2" s="174"/>
      <c r="BJ2" s="174"/>
      <c r="BK2" s="174"/>
      <c r="BL2" s="174"/>
      <c r="BM2" s="174"/>
      <c r="BN2" s="174"/>
      <c r="BO2" s="174"/>
      <c r="BP2" s="174"/>
      <c r="BQ2" s="174"/>
      <c r="BR2" s="174"/>
      <c r="BS2" s="175"/>
      <c r="BT2" s="173" t="s">
        <v>25</v>
      </c>
      <c r="BU2" s="174"/>
      <c r="BV2" s="174"/>
      <c r="BW2" s="174"/>
      <c r="BX2" s="174"/>
      <c r="BY2" s="174"/>
      <c r="BZ2" s="174"/>
      <c r="CA2" s="174"/>
      <c r="CB2" s="174"/>
      <c r="CC2" s="174"/>
      <c r="CD2" s="174"/>
      <c r="CE2" s="174"/>
      <c r="CF2" s="174"/>
      <c r="CG2" s="174"/>
      <c r="CH2" s="174"/>
      <c r="CI2" s="174"/>
      <c r="CJ2" s="174"/>
      <c r="CK2" s="175"/>
      <c r="CL2" s="173" t="s">
        <v>32</v>
      </c>
      <c r="CM2" s="174"/>
      <c r="CN2" s="174"/>
      <c r="CO2" s="174"/>
      <c r="CP2" s="174"/>
      <c r="CQ2" s="174"/>
      <c r="CR2" s="174"/>
      <c r="CS2" s="174"/>
      <c r="CT2" s="174"/>
      <c r="CU2" s="174"/>
      <c r="CV2" s="174"/>
      <c r="CW2" s="174"/>
      <c r="CX2" s="174"/>
      <c r="CY2" s="174"/>
      <c r="CZ2" s="174"/>
      <c r="DA2" s="173" t="s">
        <v>35</v>
      </c>
      <c r="DB2" s="174"/>
      <c r="DC2" s="174"/>
      <c r="DD2" s="174"/>
      <c r="DE2" s="174"/>
      <c r="DF2" s="174"/>
      <c r="DG2" s="174"/>
      <c r="DH2" s="174"/>
      <c r="DI2" s="174"/>
      <c r="DJ2" s="173" t="s">
        <v>182</v>
      </c>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54"/>
      <c r="EO2" s="54"/>
      <c r="EP2" s="54"/>
      <c r="EQ2" s="54"/>
      <c r="ER2" s="54"/>
      <c r="ES2" s="55"/>
    </row>
    <row r="3" spans="1:149" ht="20.25" customHeight="1" thickBot="1">
      <c r="A3" s="1" t="s">
        <v>42</v>
      </c>
      <c r="B3" s="58" t="s">
        <v>1</v>
      </c>
      <c r="C3" s="122" t="s">
        <v>107</v>
      </c>
      <c r="D3" s="123" t="s">
        <v>63</v>
      </c>
      <c r="E3" s="124" t="s">
        <v>2</v>
      </c>
      <c r="F3" s="125" t="s">
        <v>69</v>
      </c>
      <c r="G3" s="126" t="s">
        <v>63</v>
      </c>
      <c r="H3" s="127" t="s">
        <v>2</v>
      </c>
      <c r="I3" s="125" t="s">
        <v>106</v>
      </c>
      <c r="J3" s="123" t="s">
        <v>63</v>
      </c>
      <c r="K3" s="124" t="s">
        <v>2</v>
      </c>
      <c r="L3" s="4" t="s">
        <v>108</v>
      </c>
      <c r="M3" s="28" t="s">
        <v>63</v>
      </c>
      <c r="N3" s="130" t="s">
        <v>2</v>
      </c>
      <c r="O3" s="37" t="s">
        <v>187</v>
      </c>
      <c r="P3" s="20" t="s">
        <v>63</v>
      </c>
      <c r="Q3" s="128" t="s">
        <v>2</v>
      </c>
      <c r="R3" s="129" t="s">
        <v>109</v>
      </c>
      <c r="S3" s="20" t="s">
        <v>63</v>
      </c>
      <c r="T3" s="128" t="s">
        <v>2</v>
      </c>
      <c r="U3" s="129" t="s">
        <v>111</v>
      </c>
      <c r="V3" s="20" t="s">
        <v>63</v>
      </c>
      <c r="W3" s="128" t="s">
        <v>2</v>
      </c>
      <c r="X3" s="19" t="s">
        <v>183</v>
      </c>
      <c r="Y3" s="20" t="s">
        <v>63</v>
      </c>
      <c r="Z3" s="40" t="s">
        <v>2</v>
      </c>
      <c r="AA3" s="37" t="s">
        <v>92</v>
      </c>
      <c r="AB3" s="20" t="s">
        <v>63</v>
      </c>
      <c r="AC3" s="128" t="s">
        <v>2</v>
      </c>
      <c r="AD3" s="129" t="s">
        <v>112</v>
      </c>
      <c r="AE3" s="20" t="s">
        <v>63</v>
      </c>
      <c r="AF3" s="128" t="s">
        <v>2</v>
      </c>
      <c r="AG3" s="129" t="s">
        <v>61</v>
      </c>
      <c r="AH3" s="20" t="s">
        <v>63</v>
      </c>
      <c r="AI3" s="128" t="s">
        <v>2</v>
      </c>
      <c r="AJ3" s="129" t="s">
        <v>15</v>
      </c>
      <c r="AK3" s="20" t="s">
        <v>63</v>
      </c>
      <c r="AL3" s="128" t="s">
        <v>2</v>
      </c>
      <c r="AM3" s="129" t="s">
        <v>171</v>
      </c>
      <c r="AN3" s="20" t="s">
        <v>63</v>
      </c>
      <c r="AO3" s="128" t="s">
        <v>2</v>
      </c>
      <c r="AP3" s="19" t="s">
        <v>62</v>
      </c>
      <c r="AQ3" s="20" t="s">
        <v>63</v>
      </c>
      <c r="AR3" s="40" t="s">
        <v>2</v>
      </c>
      <c r="AS3" s="37" t="s">
        <v>113</v>
      </c>
      <c r="AT3" s="20" t="s">
        <v>63</v>
      </c>
      <c r="AU3" s="128" t="s">
        <v>2</v>
      </c>
      <c r="AV3" s="129" t="s">
        <v>147</v>
      </c>
      <c r="AW3" s="20" t="s">
        <v>63</v>
      </c>
      <c r="AX3" s="128" t="s">
        <v>2</v>
      </c>
      <c r="AY3" s="129" t="s">
        <v>190</v>
      </c>
      <c r="AZ3" s="20" t="s">
        <v>63</v>
      </c>
      <c r="BA3" s="128" t="s">
        <v>2</v>
      </c>
      <c r="BB3" s="19" t="s">
        <v>115</v>
      </c>
      <c r="BC3" s="20" t="s">
        <v>63</v>
      </c>
      <c r="BD3" s="40" t="s">
        <v>2</v>
      </c>
      <c r="BE3" s="142" t="s">
        <v>148</v>
      </c>
      <c r="BF3" s="20" t="s">
        <v>63</v>
      </c>
      <c r="BG3" s="132" t="s">
        <v>2</v>
      </c>
      <c r="BH3" s="139" t="s">
        <v>135</v>
      </c>
      <c r="BI3" s="60" t="s">
        <v>63</v>
      </c>
      <c r="BJ3" s="132" t="s">
        <v>2</v>
      </c>
      <c r="BK3" s="129" t="s">
        <v>116</v>
      </c>
      <c r="BL3" s="20" t="s">
        <v>63</v>
      </c>
      <c r="BM3" s="128" t="s">
        <v>2</v>
      </c>
      <c r="BN3" s="129" t="s">
        <v>121</v>
      </c>
      <c r="BO3" s="20" t="s">
        <v>63</v>
      </c>
      <c r="BP3" s="128" t="s">
        <v>2</v>
      </c>
      <c r="BQ3" s="19" t="s">
        <v>122</v>
      </c>
      <c r="BR3" s="20" t="s">
        <v>63</v>
      </c>
      <c r="BS3" s="20" t="s">
        <v>2</v>
      </c>
      <c r="BT3" s="139" t="s">
        <v>192</v>
      </c>
      <c r="BU3" s="60" t="s">
        <v>63</v>
      </c>
      <c r="BV3" s="132" t="s">
        <v>2</v>
      </c>
      <c r="BW3" s="129" t="s">
        <v>150</v>
      </c>
      <c r="BX3" s="20" t="s">
        <v>63</v>
      </c>
      <c r="BY3" s="128" t="s">
        <v>2</v>
      </c>
      <c r="BZ3" s="129" t="s">
        <v>124</v>
      </c>
      <c r="CA3" s="20" t="s">
        <v>63</v>
      </c>
      <c r="CB3" s="128" t="s">
        <v>2</v>
      </c>
      <c r="CC3" s="129" t="s">
        <v>151</v>
      </c>
      <c r="CD3" s="20" t="s">
        <v>63</v>
      </c>
      <c r="CE3" s="128" t="s">
        <v>2</v>
      </c>
      <c r="CF3" s="129" t="s">
        <v>103</v>
      </c>
      <c r="CG3" s="20" t="s">
        <v>63</v>
      </c>
      <c r="CH3" s="128" t="s">
        <v>2</v>
      </c>
      <c r="CI3" s="19" t="s">
        <v>30</v>
      </c>
      <c r="CJ3" s="20" t="s">
        <v>63</v>
      </c>
      <c r="CK3" s="40" t="s">
        <v>2</v>
      </c>
      <c r="CL3" s="37" t="s">
        <v>154</v>
      </c>
      <c r="CM3" s="20" t="s">
        <v>63</v>
      </c>
      <c r="CN3" s="128" t="s">
        <v>2</v>
      </c>
      <c r="CO3" s="129" t="s">
        <v>95</v>
      </c>
      <c r="CP3" s="20" t="s">
        <v>63</v>
      </c>
      <c r="CQ3" s="128" t="s">
        <v>2</v>
      </c>
      <c r="CR3" s="129" t="s">
        <v>155</v>
      </c>
      <c r="CS3" s="20" t="s">
        <v>63</v>
      </c>
      <c r="CT3" s="128" t="s">
        <v>2</v>
      </c>
      <c r="CU3" s="131" t="s">
        <v>64</v>
      </c>
      <c r="CV3" s="20" t="s">
        <v>63</v>
      </c>
      <c r="CW3" s="128" t="s">
        <v>2</v>
      </c>
      <c r="CX3" s="19" t="s">
        <v>157</v>
      </c>
      <c r="CY3" s="20" t="s">
        <v>63</v>
      </c>
      <c r="CZ3" s="40" t="s">
        <v>2</v>
      </c>
      <c r="DA3" s="37" t="s">
        <v>159</v>
      </c>
      <c r="DB3" s="20" t="s">
        <v>63</v>
      </c>
      <c r="DC3" s="128" t="s">
        <v>2</v>
      </c>
      <c r="DD3" s="129" t="s">
        <v>161</v>
      </c>
      <c r="DE3" s="20" t="s">
        <v>63</v>
      </c>
      <c r="DF3" s="132" t="s">
        <v>2</v>
      </c>
      <c r="DG3" s="4" t="s">
        <v>197</v>
      </c>
      <c r="DH3" s="28" t="s">
        <v>63</v>
      </c>
      <c r="DI3" s="46" t="s">
        <v>2</v>
      </c>
      <c r="DJ3" s="37" t="s">
        <v>198</v>
      </c>
      <c r="DK3" s="20" t="s">
        <v>63</v>
      </c>
      <c r="DL3" s="128" t="s">
        <v>2</v>
      </c>
      <c r="DM3" s="129" t="s">
        <v>199</v>
      </c>
      <c r="DN3" s="20" t="s">
        <v>63</v>
      </c>
      <c r="DO3" s="128" t="s">
        <v>2</v>
      </c>
      <c r="DP3" s="129" t="s">
        <v>126</v>
      </c>
      <c r="DQ3" s="20" t="s">
        <v>63</v>
      </c>
      <c r="DR3" s="128" t="s">
        <v>2</v>
      </c>
      <c r="DS3" s="129" t="s">
        <v>166</v>
      </c>
      <c r="DT3" s="20" t="s">
        <v>63</v>
      </c>
      <c r="DU3" s="128" t="s">
        <v>2</v>
      </c>
      <c r="DV3" s="129" t="s">
        <v>167</v>
      </c>
      <c r="DW3" s="60" t="s">
        <v>63</v>
      </c>
      <c r="DX3" s="132" t="s">
        <v>2</v>
      </c>
      <c r="DY3" s="138" t="s">
        <v>100</v>
      </c>
      <c r="DZ3" s="20" t="s">
        <v>63</v>
      </c>
      <c r="EA3" s="128" t="s">
        <v>2</v>
      </c>
      <c r="EB3" s="139" t="s">
        <v>169</v>
      </c>
      <c r="EC3" s="60" t="s">
        <v>63</v>
      </c>
      <c r="ED3" s="132" t="s">
        <v>2</v>
      </c>
      <c r="EE3" s="139" t="s">
        <v>98</v>
      </c>
      <c r="EF3" s="20" t="s">
        <v>63</v>
      </c>
      <c r="EG3" s="128" t="s">
        <v>2</v>
      </c>
      <c r="EH3" s="129" t="s">
        <v>96</v>
      </c>
      <c r="EI3" s="20" t="s">
        <v>63</v>
      </c>
      <c r="EJ3" s="128" t="s">
        <v>2</v>
      </c>
      <c r="EK3" s="129" t="s">
        <v>203</v>
      </c>
      <c r="EL3" s="20" t="s">
        <v>63</v>
      </c>
      <c r="EM3" s="128" t="s">
        <v>2</v>
      </c>
      <c r="EN3" s="139" t="s">
        <v>204</v>
      </c>
      <c r="EO3" s="60" t="s">
        <v>63</v>
      </c>
      <c r="EP3" s="132" t="s">
        <v>2</v>
      </c>
      <c r="EQ3" s="19" t="s">
        <v>180</v>
      </c>
      <c r="ER3" s="20" t="s">
        <v>63</v>
      </c>
      <c r="ES3" s="40" t="s">
        <v>2</v>
      </c>
    </row>
    <row r="4" spans="1:149" ht="15">
      <c r="A4" s="3" t="s">
        <v>43</v>
      </c>
      <c r="B4" s="3"/>
      <c r="C4" s="30">
        <f>'[1]Pobreza'!H3</f>
        <v>4.3</v>
      </c>
      <c r="D4" s="27">
        <f aca="true" t="shared" si="0" ref="D4:D9">RANK(C4,$C$4:$C$22,1)</f>
        <v>1</v>
      </c>
      <c r="E4" s="99" t="str">
        <f>'[1]Pobreza'!I3</f>
        <v>         2012</v>
      </c>
      <c r="F4" s="102">
        <f>'[1]Pobreza'!E3</f>
        <v>1.7</v>
      </c>
      <c r="G4" s="27">
        <f aca="true" t="shared" si="1" ref="G4:G9">RANK(F4,$F$4:$F$22,1)</f>
        <v>2</v>
      </c>
      <c r="H4" s="103" t="str">
        <f>'[1]Pobreza'!F3</f>
        <v>         2012</v>
      </c>
      <c r="I4" s="102">
        <f>'[1]Pobreza'!Q3</f>
        <v>8</v>
      </c>
      <c r="J4" s="27">
        <f aca="true" t="shared" si="2" ref="J4:J9">RANK(I4,$I$4:$I$22,1)</f>
        <v>2</v>
      </c>
      <c r="K4" s="99">
        <f>'[1]Pobreza'!R3</f>
        <v>2012</v>
      </c>
      <c r="L4" s="31">
        <f>'[1]Pobreza'!K3</f>
        <v>31.4</v>
      </c>
      <c r="M4" s="27">
        <f aca="true" t="shared" si="3" ref="M4:M9">RANK(L4,$L$4:$L$22,1)</f>
        <v>4</v>
      </c>
      <c r="N4" s="56" t="str">
        <f>'[1]Pobreza'!L3</f>
        <v>         2012</v>
      </c>
      <c r="O4" s="107">
        <f>'[1]Desigualdad'!C3</f>
        <v>0.475</v>
      </c>
      <c r="P4" s="108">
        <f aca="true" t="shared" si="4" ref="P4:P9">RANK(O4,$O$4:$O$22,1)</f>
        <v>6</v>
      </c>
      <c r="Q4" s="109">
        <f>'[1]Desigualdad'!D3</f>
        <v>2012</v>
      </c>
      <c r="R4" s="111">
        <f>'[1]Desigualdad'!F3</f>
        <v>11.9</v>
      </c>
      <c r="S4" s="108">
        <f aca="true" t="shared" si="5" ref="S4:S9">RANK(R4,$R$4:$R$22,1)</f>
        <v>6</v>
      </c>
      <c r="T4" s="112">
        <f>'[1]Desigualdad'!G3</f>
        <v>2012</v>
      </c>
      <c r="U4" s="111">
        <f>'[1]Desigualdad'!I3</f>
        <v>25.9</v>
      </c>
      <c r="V4" s="108">
        <f aca="true" t="shared" si="6" ref="V4:V9">RANK(U4,$U$4:$U$22,1)</f>
        <v>6</v>
      </c>
      <c r="W4" s="112">
        <f>'[1]Desigualdad'!J3</f>
        <v>2012</v>
      </c>
      <c r="X4" s="70">
        <f>'[1]Multimillonarios'!D5</f>
        <v>1801.4170766984569</v>
      </c>
      <c r="Y4" s="140">
        <f aca="true" t="shared" si="7" ref="Y4:Y9">RANK(X4,$X$4:$X$22,1)</f>
        <v>4</v>
      </c>
      <c r="Z4" s="65">
        <v>2014</v>
      </c>
      <c r="AA4" s="114">
        <f>'[1]Cap Estado'!Z3</f>
        <v>79</v>
      </c>
      <c r="AB4" s="108">
        <f>RANK(AA4,$AA$4:$AA$22,1)</f>
        <v>13</v>
      </c>
      <c r="AC4" s="112">
        <f>'[1]Cap Estado'!AA3</f>
        <v>2014</v>
      </c>
      <c r="AD4" s="111">
        <f>'[1]Cap Estado'!W3</f>
        <v>16.8</v>
      </c>
      <c r="AE4" s="108">
        <f aca="true" t="shared" si="8" ref="AE4:AE9">RANK(AD4,$AD$4:$AD$22,1)</f>
        <v>8</v>
      </c>
      <c r="AF4" s="112">
        <f>'[1]Cap Estado'!X3</f>
        <v>2014</v>
      </c>
      <c r="AG4" s="111">
        <f>100-'[1]Cap Estado'!E3</f>
        <v>48.7</v>
      </c>
      <c r="AH4" s="108">
        <f aca="true" t="shared" si="9" ref="AH4:AH9">RANK(AG4,$AG$4:$AG$22,1)</f>
        <v>4</v>
      </c>
      <c r="AI4" s="112">
        <f>'[1]Cap Estado'!F3</f>
        <v>2013</v>
      </c>
      <c r="AJ4" s="111">
        <f>100-'[1]Cap Estado'!K3</f>
        <v>77.2</v>
      </c>
      <c r="AK4" s="108">
        <f aca="true" t="shared" si="10" ref="AK4:AK9">RANK(AJ4,$AJ$4:$AJ$22,1)</f>
        <v>9</v>
      </c>
      <c r="AL4" s="112">
        <f>'[1]Cap Estado'!L3</f>
        <v>2013</v>
      </c>
      <c r="AM4" s="154">
        <f>'[1]Cap Estado'!Q3</f>
        <v>0.7528483786152498</v>
      </c>
      <c r="AN4" s="108">
        <f aca="true" t="shared" si="11" ref="AN4:AN9">RANK(AM4,$AM$4:$AM$22,1)</f>
        <v>9</v>
      </c>
      <c r="AO4" s="112">
        <f>'[1]Cap Estado'!$R$3</f>
        <v>2013</v>
      </c>
      <c r="AP4" s="17">
        <f>100-'[1]Cap Estado'!T3</f>
        <v>55.3</v>
      </c>
      <c r="AQ4" s="4">
        <f aca="true" t="shared" si="12" ref="AQ4:AQ9">RANK(AP4,$AP$4:$AP$22,1)</f>
        <v>6</v>
      </c>
      <c r="AR4" s="33">
        <f>'[1]Cap Estado'!U3</f>
        <v>2013</v>
      </c>
      <c r="AS4" s="159">
        <f>'[1]Fiscal'!$V$3</f>
        <v>0.48717948717948717</v>
      </c>
      <c r="AT4" s="108">
        <f aca="true" t="shared" si="13" ref="AT4:AT22">RANK(AS4,$AS$4:$AS$22,1)</f>
        <v>8</v>
      </c>
      <c r="AU4" s="115">
        <f>'[1]Fiscal'!$Y$3</f>
        <v>2013</v>
      </c>
      <c r="AV4" s="118">
        <f>'[1]Fiscal'!O3</f>
        <v>27.8</v>
      </c>
      <c r="AW4" s="108">
        <f aca="true" t="shared" si="14" ref="AW4:AW13">RANK(AV4,$AV$4:$AV$22)</f>
        <v>2</v>
      </c>
      <c r="AX4" s="112">
        <f>'[1]Fiscal'!P3</f>
        <v>2009</v>
      </c>
      <c r="AY4" s="111">
        <f>'[1]Fiscal'!R3</f>
        <v>64.3</v>
      </c>
      <c r="AZ4" s="108">
        <f aca="true" t="shared" si="15" ref="AZ4:AZ13">RANK(AY4,$AY$4:$AY$22)</f>
        <v>6</v>
      </c>
      <c r="BA4" s="112">
        <f>'[1]Fiscal'!S3</f>
        <v>2009</v>
      </c>
      <c r="BB4" s="17">
        <f>'[1]Fiscal'!L3</f>
        <v>7.8</v>
      </c>
      <c r="BC4" s="4">
        <f>RANK(BB4,$BB$4:$BB$22,1)</f>
        <v>1</v>
      </c>
      <c r="BD4" s="4" t="str">
        <f>'[1]Fiscal'!M3</f>
        <v>2010-2013</v>
      </c>
      <c r="BE4" s="104">
        <f>'[1]Salud'!BM4</f>
        <v>4.92482096928713</v>
      </c>
      <c r="BF4" s="108">
        <f aca="true" t="shared" si="16" ref="BF4:BF22">RANK(BE4,$BE$4:$BE$22)</f>
        <v>6</v>
      </c>
      <c r="BG4" s="4">
        <f>'[1]Salud'!BN4</f>
        <v>2013</v>
      </c>
      <c r="BH4" s="17">
        <f>'[1]Salud'!BH4</f>
        <v>20.1</v>
      </c>
      <c r="BI4" s="4">
        <f aca="true" t="shared" si="17" ref="BI4:BI13">RANK(BH4,$BH$4:$BH$22,1)</f>
        <v>4</v>
      </c>
      <c r="BJ4" s="4">
        <f>'[1]Salud'!BI4</f>
        <v>2012</v>
      </c>
      <c r="BK4" s="143">
        <f>'[1]Salud'!AR4</f>
        <v>8.2</v>
      </c>
      <c r="BL4" s="108">
        <f aca="true" t="shared" si="18" ref="BL4:BL9">RANK(BK4,$BK$4:$BK$22,1)</f>
        <v>4</v>
      </c>
      <c r="BM4" s="112">
        <f>'[1]Salud'!AS4</f>
        <v>2005</v>
      </c>
      <c r="BN4" s="111">
        <f>'[1]Salud'!AB4</f>
        <v>11.9</v>
      </c>
      <c r="BO4" s="108">
        <f aca="true" t="shared" si="19" ref="BO4:BO22">RANK(BN4,$BN$4:$BN$22,1)</f>
        <v>5</v>
      </c>
      <c r="BP4" s="112">
        <f>'[1]Salud'!AC4</f>
        <v>2013</v>
      </c>
      <c r="BQ4" s="17">
        <f>'[1]Salud'!AZ4</f>
        <v>69</v>
      </c>
      <c r="BR4" s="4">
        <f aca="true" t="shared" si="20" ref="BR4:BR22">RANK(BQ4,$BQ$4:$BQ$22,1)</f>
        <v>4</v>
      </c>
      <c r="BS4" s="144">
        <f>'[1]Salud'!BA4</f>
        <v>2013</v>
      </c>
      <c r="BT4" s="104">
        <f>'[1]Educacion'!CX5</f>
        <v>5.13759</v>
      </c>
      <c r="BU4" s="4">
        <f aca="true" t="shared" si="21" ref="BU4:BU22">RANK(BT4,$BT$4:$BT$22)</f>
        <v>7</v>
      </c>
      <c r="BV4" s="4">
        <f>'[1]Educacion'!CY5</f>
        <v>2012</v>
      </c>
      <c r="BW4" s="143">
        <f>'[1]Educacion'!$I$5</f>
        <v>6</v>
      </c>
      <c r="BX4" s="108">
        <f>RANK(BW4,$BW$4:$BW$22,1)</f>
        <v>9</v>
      </c>
      <c r="BY4" s="112">
        <f>'[1]Educacion'!M5</f>
        <v>2012</v>
      </c>
      <c r="BZ4" s="111">
        <f>'[1]Educacion'!S5</f>
        <v>513.3733333333333</v>
      </c>
      <c r="CA4" s="108">
        <f>RANK(BZ4,$BZ$4:$BZ$22)</f>
        <v>6</v>
      </c>
      <c r="CB4" s="120">
        <f>'[1]Educacion'!AL5</f>
        <v>2013</v>
      </c>
      <c r="CC4" s="111">
        <f>'[1]Educacion'!CB5</f>
        <v>1.6124031007751938</v>
      </c>
      <c r="CD4" s="108">
        <f aca="true" t="shared" si="22" ref="CD4:CD9">RANK(CC4,$CC$4:$CC$22,1)</f>
        <v>5</v>
      </c>
      <c r="CE4" s="120">
        <f>'[1]Educacion'!BV5</f>
        <v>2012</v>
      </c>
      <c r="CF4" s="111">
        <f>'[1]Educacion'!BQ5</f>
        <v>1.7073170731707317</v>
      </c>
      <c r="CG4" s="108">
        <f>RANK(CF4,$CF$4:$CF$22,1)</f>
        <v>1</v>
      </c>
      <c r="CH4" s="112">
        <f>'[1]Educacion'!BT5</f>
        <v>2012</v>
      </c>
      <c r="CI4" s="4">
        <f>'[1]Educacion'!BC5</f>
        <v>17.9</v>
      </c>
      <c r="CJ4" s="4">
        <f aca="true" t="shared" si="23" ref="CJ4:CJ12">RANK(CI4,$CI$4:$CI$22)</f>
        <v>1</v>
      </c>
      <c r="CK4" s="33">
        <f>'[1]Educacion'!BG5</f>
        <v>2012</v>
      </c>
      <c r="CL4" s="114">
        <f>'[1]Empleo'!$T$4</f>
        <v>10.526315789473685</v>
      </c>
      <c r="CM4" s="108">
        <f aca="true" t="shared" si="24" ref="CM4:CM9">RANK(CL4,$CL$4:$CL$22,1)</f>
        <v>17</v>
      </c>
      <c r="CN4" s="120">
        <f>'[1]Empleo'!$U$4</f>
        <v>2012</v>
      </c>
      <c r="CO4" s="111">
        <f>'[1]Empleo'!$Y$4</f>
        <v>1.842809364548495</v>
      </c>
      <c r="CP4" s="108">
        <f aca="true" t="shared" si="25" ref="CP4:CP9">RANK(CO4,$CO$4:$CO$22,1)</f>
        <v>6</v>
      </c>
      <c r="CQ4" s="112">
        <f>'[1]Empleo'!I4</f>
        <v>2012</v>
      </c>
      <c r="CR4" s="111">
        <f>'[1]Empleo'!$AQ$4</f>
        <v>4.3125</v>
      </c>
      <c r="CS4" s="108">
        <f aca="true" t="shared" si="26" ref="CS4:CS9">RANK(CR4,$CR$4:$CR$22,1)</f>
        <v>14</v>
      </c>
      <c r="CT4" s="112">
        <f>'[1]Empleo'!$AR$4</f>
        <v>2012</v>
      </c>
      <c r="CU4" s="111"/>
      <c r="CV4" s="108"/>
      <c r="CW4" s="120"/>
      <c r="CX4" s="41"/>
      <c r="CY4" s="4"/>
      <c r="CZ4" s="33"/>
      <c r="DA4" s="114">
        <f>100-'[1]Proteccion Social'!E4</f>
        <v>27.400000000000006</v>
      </c>
      <c r="DB4" s="108">
        <f>RANK(DA4,$DA$4:$DA$22,1)</f>
        <v>3</v>
      </c>
      <c r="DC4" s="112">
        <f>'[1]Proteccion Social'!I4</f>
        <v>2013</v>
      </c>
      <c r="DD4" s="3">
        <f>100-'[1]Proteccion Social'!J4</f>
        <v>47.9</v>
      </c>
      <c r="DE4" s="4">
        <f>RANK(DD4,$DD$4:$DD$22,1)</f>
        <v>5</v>
      </c>
      <c r="DF4" s="113">
        <f>'[1]Proteccion Social'!N4</f>
        <v>2013</v>
      </c>
      <c r="DG4" s="17">
        <f>100-'[1]Proteccion Social'!P4</f>
        <v>9</v>
      </c>
      <c r="DH4" s="4">
        <f aca="true" t="shared" si="27" ref="DH4:DH9">RANK(DG4,$DG$4:$DG$22,1)</f>
        <v>1</v>
      </c>
      <c r="DI4" s="33">
        <f>'[1]Proteccion Social'!Q4</f>
        <v>2011</v>
      </c>
      <c r="DJ4" s="32">
        <f>'[1]Genero'!$AO$4</f>
        <v>144.6</v>
      </c>
      <c r="DK4" s="4">
        <f aca="true" t="shared" si="28" ref="DK4:DK9">RANK(DJ4,$DJ$4:$DJ$22,1)</f>
        <v>17</v>
      </c>
      <c r="DL4" s="113">
        <f>'[1]Genero'!$AP$4</f>
        <v>2012</v>
      </c>
      <c r="DM4" s="104">
        <f>'[1]Genero'!AN4</f>
        <v>129.6</v>
      </c>
      <c r="DN4" s="4">
        <f aca="true" t="shared" si="29" ref="DN4:DN9">RANK(DM4,$DM$4:$DM$22,1)</f>
        <v>13</v>
      </c>
      <c r="DO4" s="113">
        <f>'[1]Genero'!AP4</f>
        <v>2012</v>
      </c>
      <c r="DP4" s="3">
        <v>77.2</v>
      </c>
      <c r="DQ4" s="29">
        <f aca="true" t="shared" si="30" ref="DQ4:DQ9">RANK(DP4,$DP$4:$DP$22)</f>
        <v>7</v>
      </c>
      <c r="DR4" s="113">
        <v>2012</v>
      </c>
      <c r="DS4" s="104">
        <f>'[1]Genero'!E4</f>
        <v>36.19</v>
      </c>
      <c r="DT4" s="4">
        <f aca="true" t="shared" si="31" ref="DT4:DT22">RANK(DS4,$DS$4:$DS$22)</f>
        <v>5</v>
      </c>
      <c r="DU4" s="113">
        <f>'[1]Genero'!F4</f>
        <v>2015</v>
      </c>
      <c r="DV4" s="104">
        <f>'[1]Genero'!AR4</f>
        <v>13</v>
      </c>
      <c r="DW4" s="5">
        <f aca="true" t="shared" si="32" ref="DW4:DW9">RANK(DV4,$DV$4:$DV$22,1)</f>
        <v>7</v>
      </c>
      <c r="DX4" s="135">
        <v>2010</v>
      </c>
      <c r="DY4" s="104">
        <v>1.25</v>
      </c>
      <c r="DZ4" s="4">
        <f>RANK(DY4,$DY$4:$DY$22,1)</f>
        <v>8</v>
      </c>
      <c r="EA4" s="113">
        <v>2012</v>
      </c>
      <c r="EB4" s="104">
        <f>'[1]Genero'!$CQ$4</f>
        <v>-5.940000000000111</v>
      </c>
      <c r="EC4" s="4">
        <f>RANK(EB4,$EB$4:$EB$22,1)</f>
        <v>4</v>
      </c>
      <c r="ED4" s="113">
        <f>'[1]Genero'!$DC$4</f>
        <v>2013</v>
      </c>
      <c r="EE4" s="104">
        <v>1.4814401594930262</v>
      </c>
      <c r="EF4" s="4">
        <f aca="true" t="shared" si="33" ref="EF4:EF9">RANK(EE4,$EE$4:$EE$22,1)</f>
        <v>7</v>
      </c>
      <c r="EG4" s="113">
        <f>'[1]Genero'!BI4</f>
        <v>2012</v>
      </c>
      <c r="EH4" s="104">
        <v>1.1424302788310006</v>
      </c>
      <c r="EI4" s="4">
        <f aca="true" t="shared" si="34" ref="EI4:EI9">RANK(EH4,$EH$4:$EH$22,1)</f>
        <v>8</v>
      </c>
      <c r="EJ4" s="113">
        <f>'[1]Genero'!BB4</f>
        <v>2012</v>
      </c>
      <c r="EK4" s="104"/>
      <c r="EL4" s="4"/>
      <c r="EM4" s="113"/>
      <c r="EN4" s="104">
        <f>'[1]Genero'!$AC$4</f>
        <v>7.1844262295081975</v>
      </c>
      <c r="EO4" s="4">
        <f>RANK(EN4,$EN$4:$EN$22,1)</f>
        <v>4</v>
      </c>
      <c r="EP4" s="113">
        <f>'[1]Genero'!$AD$4</f>
        <v>2012</v>
      </c>
      <c r="EQ4" s="17">
        <f>'[1]Genero'!$DI$4</f>
        <v>26</v>
      </c>
      <c r="ER4" s="4">
        <f>RANK(EQ4,$EQ$4:$EQ$22,1)</f>
        <v>4</v>
      </c>
      <c r="ES4" s="33">
        <f>'[1]Genero'!$DJ$4</f>
        <v>2011</v>
      </c>
    </row>
    <row r="5" spans="1:149" ht="15">
      <c r="A5" s="3" t="s">
        <v>44</v>
      </c>
      <c r="B5" s="3"/>
      <c r="C5" s="32">
        <f>'[1]Pobreza'!H5</f>
        <v>36.3</v>
      </c>
      <c r="D5" s="4">
        <f t="shared" si="0"/>
        <v>11</v>
      </c>
      <c r="E5" s="100" t="str">
        <f>'[1]Pobreza'!I5</f>
        <v>         2011</v>
      </c>
      <c r="F5" s="104">
        <f>'[1]Pobreza'!E5</f>
        <v>18.7</v>
      </c>
      <c r="G5" s="4">
        <f t="shared" si="1"/>
        <v>12</v>
      </c>
      <c r="H5" s="105" t="str">
        <f>'[1]Pobreza'!F5</f>
        <v>         2011</v>
      </c>
      <c r="I5" s="104">
        <f>'[1]Pobreza'!Q5</f>
        <v>58</v>
      </c>
      <c r="J5" s="4">
        <f t="shared" si="2"/>
        <v>13</v>
      </c>
      <c r="K5" s="100">
        <f>'[1]Pobreza'!R5</f>
        <v>2011</v>
      </c>
      <c r="L5" s="17">
        <f>'[1]Pobreza'!K5</f>
        <v>44.6</v>
      </c>
      <c r="M5" s="4">
        <f t="shared" si="3"/>
        <v>16</v>
      </c>
      <c r="N5" s="57">
        <f>'[1]Pobreza'!L5</f>
        <v>2012</v>
      </c>
      <c r="O5" s="38">
        <f>'[1]Desigualdad'!C5</f>
        <v>0.472</v>
      </c>
      <c r="P5" s="4">
        <f t="shared" si="4"/>
        <v>5</v>
      </c>
      <c r="Q5" s="100" t="str">
        <f>'[1]Desigualdad'!D5</f>
        <v>2011</v>
      </c>
      <c r="R5" s="104">
        <f>'[1]Desigualdad'!F5</f>
        <v>12.1</v>
      </c>
      <c r="S5" s="4">
        <f t="shared" si="5"/>
        <v>7</v>
      </c>
      <c r="T5" s="113">
        <f>'[1]Desigualdad'!G5</f>
        <v>2011</v>
      </c>
      <c r="U5" s="104">
        <f>'[1]Desigualdad'!I5</f>
        <v>34</v>
      </c>
      <c r="V5" s="4">
        <f t="shared" si="6"/>
        <v>10</v>
      </c>
      <c r="W5" s="113">
        <f>'[1]Desigualdad'!J5</f>
        <v>2011</v>
      </c>
      <c r="X5" s="70">
        <f>'[1]Multimillonarios'!D6</f>
        <v>8306.484866720675</v>
      </c>
      <c r="Y5" s="140">
        <f t="shared" si="7"/>
        <v>15</v>
      </c>
      <c r="Z5" s="65">
        <v>2014</v>
      </c>
      <c r="AA5" s="32">
        <f>'[1]Cap Estado'!Z4</f>
        <v>68</v>
      </c>
      <c r="AB5" s="4">
        <f>RANK(AA5,$AA$4:$AA$22,1)</f>
        <v>7</v>
      </c>
      <c r="AC5" s="113">
        <f>'[1]Cap Estado'!AA4</f>
        <v>2014</v>
      </c>
      <c r="AD5" s="104">
        <f>'[1]Cap Estado'!W4</f>
        <v>30.2</v>
      </c>
      <c r="AE5" s="4">
        <f t="shared" si="8"/>
        <v>17</v>
      </c>
      <c r="AF5" s="113">
        <f>'[1]Cap Estado'!X4</f>
        <v>2014</v>
      </c>
      <c r="AG5" s="104">
        <f>100-'[1]Cap Estado'!E4</f>
        <v>62.1</v>
      </c>
      <c r="AH5" s="4">
        <f t="shared" si="9"/>
        <v>9</v>
      </c>
      <c r="AI5" s="113">
        <f>'[1]Cap Estado'!F4</f>
        <v>2013</v>
      </c>
      <c r="AJ5" s="104">
        <f>100-'[1]Cap Estado'!K4</f>
        <v>67.3</v>
      </c>
      <c r="AK5" s="4">
        <f t="shared" si="10"/>
        <v>6</v>
      </c>
      <c r="AL5" s="113">
        <f>'[1]Cap Estado'!L4</f>
        <v>2013</v>
      </c>
      <c r="AM5" s="155">
        <f>'[1]Cap Estado'!Q4</f>
        <v>0.5485040797824116</v>
      </c>
      <c r="AN5" s="4">
        <f t="shared" si="11"/>
        <v>4</v>
      </c>
      <c r="AO5" s="113">
        <f>'[1]Cap Estado'!$R$3</f>
        <v>2013</v>
      </c>
      <c r="AP5" s="17">
        <f>100-'[1]Cap Estado'!T4</f>
        <v>58.9</v>
      </c>
      <c r="AQ5" s="4">
        <f t="shared" si="12"/>
        <v>8</v>
      </c>
      <c r="AR5" s="33">
        <f>'[1]Cap Estado'!U4</f>
        <v>2013</v>
      </c>
      <c r="AS5" s="160">
        <f>'[1]Fiscal'!$V$5</f>
        <v>0.6144067796610169</v>
      </c>
      <c r="AT5" s="4">
        <f t="shared" si="13"/>
        <v>14</v>
      </c>
      <c r="AU5" s="116">
        <f>'[1]Fiscal'!$Y$5</f>
        <v>2013</v>
      </c>
      <c r="AV5" s="3">
        <f>'[1]Fiscal'!O5</f>
        <v>11.5</v>
      </c>
      <c r="AW5" s="4">
        <f t="shared" si="14"/>
        <v>13</v>
      </c>
      <c r="AX5" s="113">
        <f>'[1]Fiscal'!P5</f>
        <v>2012</v>
      </c>
      <c r="AY5" s="104">
        <f>'[1]Fiscal'!R5</f>
        <v>37.5</v>
      </c>
      <c r="AZ5" s="4">
        <f t="shared" si="15"/>
        <v>17</v>
      </c>
      <c r="BA5" s="113">
        <f>'[1]Fiscal'!S5</f>
        <v>2009</v>
      </c>
      <c r="BB5" s="17">
        <f>'[1]Fiscal'!L5</f>
        <v>37.6</v>
      </c>
      <c r="BC5" s="4">
        <f>RANK(BB5,$BB$4:$BB$22,1)</f>
        <v>6</v>
      </c>
      <c r="BD5" s="4" t="str">
        <f>'[1]Fiscal'!M5</f>
        <v>2010-2013</v>
      </c>
      <c r="BE5" s="104">
        <f>'[1]Salud'!BM5</f>
        <v>4.75469842120708</v>
      </c>
      <c r="BF5" s="4">
        <f t="shared" si="16"/>
        <v>7</v>
      </c>
      <c r="BG5" s="4">
        <f>'[1]Salud'!BN5</f>
        <v>2013</v>
      </c>
      <c r="BH5" s="17">
        <f>'[1]Salud'!BH5</f>
        <v>23.2</v>
      </c>
      <c r="BI5" s="4">
        <f t="shared" si="17"/>
        <v>6</v>
      </c>
      <c r="BJ5" s="4">
        <f>'[1]Salud'!BI5</f>
        <v>2012</v>
      </c>
      <c r="BK5" s="17">
        <f>'[1]Salud'!AR5</f>
        <v>27.2</v>
      </c>
      <c r="BL5" s="4">
        <f t="shared" si="18"/>
        <v>16</v>
      </c>
      <c r="BM5" s="113">
        <f>'[1]Salud'!AS5</f>
        <v>2008</v>
      </c>
      <c r="BN5" s="104">
        <f>'[1]Salud'!AB5</f>
        <v>31.2</v>
      </c>
      <c r="BO5" s="4">
        <f t="shared" si="19"/>
        <v>18</v>
      </c>
      <c r="BP5" s="113">
        <f>'[1]Salud'!AC5</f>
        <v>2013</v>
      </c>
      <c r="BQ5" s="17">
        <f>'[1]Salud'!AZ5</f>
        <v>200</v>
      </c>
      <c r="BR5" s="4">
        <f t="shared" si="20"/>
        <v>18</v>
      </c>
      <c r="BS5" s="144">
        <f>'[1]Salud'!BA5</f>
        <v>2013</v>
      </c>
      <c r="BT5" s="104">
        <f>'[1]Educacion'!CX6</f>
        <v>6.43691</v>
      </c>
      <c r="BU5" s="4">
        <f t="shared" si="21"/>
        <v>4</v>
      </c>
      <c r="BV5" s="4">
        <f>'[1]Educacion'!CY6</f>
        <v>2012</v>
      </c>
      <c r="BW5" s="17">
        <f>'[1]Educacion'!I6</f>
        <v>6.571428571428571</v>
      </c>
      <c r="BX5" s="4">
        <f>RANK(BW5,$BW$4:$BW$22,1)</f>
        <v>10</v>
      </c>
      <c r="BY5" s="113">
        <v>2011</v>
      </c>
      <c r="BZ5" s="104"/>
      <c r="CA5" s="4"/>
      <c r="CB5" s="119"/>
      <c r="CC5" s="104">
        <f>'[1]Educacion'!CB6</f>
        <v>1.5694164989939636</v>
      </c>
      <c r="CD5" s="4">
        <f t="shared" si="22"/>
        <v>4</v>
      </c>
      <c r="CE5" s="119">
        <f>'[1]Educacion'!BV6</f>
        <v>2011</v>
      </c>
      <c r="CF5" s="104"/>
      <c r="CG5" s="4"/>
      <c r="CH5" s="113"/>
      <c r="CI5" s="4">
        <f>'[1]Educacion'!BC6</f>
        <v>13.2</v>
      </c>
      <c r="CJ5" s="4">
        <f t="shared" si="23"/>
        <v>10</v>
      </c>
      <c r="CK5" s="33">
        <f>'[1]Educacion'!BG6</f>
        <v>2007</v>
      </c>
      <c r="CL5" s="32">
        <f>'[1]Empleo'!$T$6</f>
        <v>1.4210526315789476</v>
      </c>
      <c r="CM5" s="4">
        <f t="shared" si="24"/>
        <v>4</v>
      </c>
      <c r="CN5" s="119">
        <f>'[1]Empleo'!$U$6</f>
        <v>2011</v>
      </c>
      <c r="CO5" s="104">
        <f>'[1]Empleo'!$Y$6</f>
        <v>1.7626168224299066</v>
      </c>
      <c r="CP5" s="4">
        <f t="shared" si="25"/>
        <v>5</v>
      </c>
      <c r="CQ5" s="113">
        <f>'[1]Empleo'!I6</f>
        <v>2009</v>
      </c>
      <c r="CR5" s="104">
        <f>'[1]Empleo'!$AQ$6</f>
        <v>1.4576271186440677</v>
      </c>
      <c r="CS5" s="4">
        <f t="shared" si="26"/>
        <v>1</v>
      </c>
      <c r="CT5" s="113">
        <f>'[1]Empleo'!$AR$6</f>
        <v>2011</v>
      </c>
      <c r="CU5" s="104"/>
      <c r="CV5" s="4"/>
      <c r="CW5" s="113"/>
      <c r="CX5" s="168">
        <f>'[1]Empleo'!AL6</f>
        <v>0.46355446355446356</v>
      </c>
      <c r="CY5" s="4">
        <f>RANK(CX5,$CX$4:$CX$22)</f>
        <v>12</v>
      </c>
      <c r="CZ5" s="33">
        <f>'[1]Empleo'!AM6</f>
        <v>2009</v>
      </c>
      <c r="DA5" s="32"/>
      <c r="DB5" s="4"/>
      <c r="DC5" s="113"/>
      <c r="DD5" s="3"/>
      <c r="DE5" s="4"/>
      <c r="DF5" s="113"/>
      <c r="DG5" s="17">
        <f>100-'[1]Proteccion Social'!P6</f>
        <v>79</v>
      </c>
      <c r="DH5" s="4">
        <f t="shared" si="27"/>
        <v>10</v>
      </c>
      <c r="DI5" s="33">
        <f>'[1]Proteccion Social'!Q6</f>
        <v>2011</v>
      </c>
      <c r="DJ5" s="32">
        <f>'[1]Genero'!$AO$6</f>
        <v>109.2</v>
      </c>
      <c r="DK5" s="4">
        <f t="shared" si="28"/>
        <v>6</v>
      </c>
      <c r="DL5" s="113">
        <f>'[1]Genero'!$AP$6</f>
        <v>2011</v>
      </c>
      <c r="DM5" s="104">
        <f>'[1]Genero'!AN6</f>
        <v>110.8</v>
      </c>
      <c r="DN5" s="4">
        <f t="shared" si="29"/>
        <v>7</v>
      </c>
      <c r="DO5" s="113">
        <f>'[1]Genero'!AP6</f>
        <v>2011</v>
      </c>
      <c r="DP5" s="3">
        <v>68.8</v>
      </c>
      <c r="DQ5" s="29">
        <f t="shared" si="30"/>
        <v>13</v>
      </c>
      <c r="DR5" s="113">
        <v>2011</v>
      </c>
      <c r="DS5" s="104">
        <f>'[1]Genero'!E6</f>
        <v>53.08</v>
      </c>
      <c r="DT5" s="4">
        <f t="shared" si="31"/>
        <v>1</v>
      </c>
      <c r="DU5" s="113">
        <f>'[1]Genero'!F6</f>
        <v>2015</v>
      </c>
      <c r="DV5" s="104">
        <f>'[1]Genero'!AR6</f>
        <v>13.3</v>
      </c>
      <c r="DW5" s="5">
        <f t="shared" si="32"/>
        <v>8</v>
      </c>
      <c r="DX5" s="135">
        <v>2012</v>
      </c>
      <c r="DY5" s="104">
        <v>3.5</v>
      </c>
      <c r="DZ5" s="4">
        <f>RANK(DY5,$DY$4:$DY$22,1)</f>
        <v>13</v>
      </c>
      <c r="EA5" s="113">
        <v>2011</v>
      </c>
      <c r="EB5" s="104">
        <f>'[1]Genero'!$CQ$7</f>
        <v>-1.8533333333334667</v>
      </c>
      <c r="EC5" s="4">
        <f>RANK(EB5,$EB$4:$EB$22,1)</f>
        <v>7</v>
      </c>
      <c r="ED5" s="113">
        <f>'[1]Genero'!$DC$7</f>
        <v>2013</v>
      </c>
      <c r="EE5" s="104">
        <v>1.6072159724333637</v>
      </c>
      <c r="EF5" s="4">
        <f t="shared" si="33"/>
        <v>9</v>
      </c>
      <c r="EG5" s="113">
        <f>'[1]Genero'!BI6</f>
        <v>2011</v>
      </c>
      <c r="EH5" s="104">
        <v>1.1545618892706975</v>
      </c>
      <c r="EI5" s="4">
        <f t="shared" si="34"/>
        <v>9</v>
      </c>
      <c r="EJ5" s="113">
        <f>'[1]Genero'!BB6</f>
        <v>2011</v>
      </c>
      <c r="EK5" s="104"/>
      <c r="EL5" s="4"/>
      <c r="EM5" s="113"/>
      <c r="EN5" s="104">
        <f>'[1]Genero'!$AC$6</f>
        <v>30.71428571428571</v>
      </c>
      <c r="EO5" s="4">
        <f>RANK(EN5,$EN$4:$EN$22,1)</f>
        <v>11</v>
      </c>
      <c r="EP5" s="113">
        <f>'[1]Genero'!$AD$6</f>
        <v>2011</v>
      </c>
      <c r="EQ5" s="17">
        <f>'[1]Genero'!$DI$6</f>
        <v>53</v>
      </c>
      <c r="ER5" s="4">
        <f>RANK(EQ5,$EQ$4:$EQ$22,1)</f>
        <v>12</v>
      </c>
      <c r="ES5" s="33">
        <f>'[1]Genero'!$DJ$6</f>
        <v>2011</v>
      </c>
    </row>
    <row r="6" spans="1:149" ht="15">
      <c r="A6" s="3" t="s">
        <v>45</v>
      </c>
      <c r="B6" s="3"/>
      <c r="C6" s="32">
        <f>'[1]Pobreza'!H6</f>
        <v>18</v>
      </c>
      <c r="D6" s="4">
        <f t="shared" si="0"/>
        <v>5</v>
      </c>
      <c r="E6" s="100">
        <f>'[1]Pobreza'!I6</f>
        <v>2013</v>
      </c>
      <c r="F6" s="104">
        <f>'[1]Pobreza'!E6</f>
        <v>5.9</v>
      </c>
      <c r="G6" s="4">
        <f t="shared" si="1"/>
        <v>5</v>
      </c>
      <c r="H6" s="105">
        <f>'[1]Pobreza'!F6</f>
        <v>2013</v>
      </c>
      <c r="I6" s="104">
        <f>'[1]Pobreza'!Q6</f>
        <v>14</v>
      </c>
      <c r="J6" s="4">
        <f t="shared" si="2"/>
        <v>4</v>
      </c>
      <c r="K6" s="100">
        <f>'[1]Pobreza'!R6</f>
        <v>2012</v>
      </c>
      <c r="L6" s="17">
        <f>'[1]Pobreza'!K6</f>
        <v>37.3</v>
      </c>
      <c r="M6" s="4">
        <f t="shared" si="3"/>
        <v>7</v>
      </c>
      <c r="N6" s="57">
        <f>'[1]Pobreza'!L6</f>
        <v>2012</v>
      </c>
      <c r="O6" s="38">
        <f>'[1]Desigualdad'!C6</f>
        <v>0.553</v>
      </c>
      <c r="P6" s="4">
        <f t="shared" si="4"/>
        <v>15</v>
      </c>
      <c r="Q6" s="100">
        <f>'[1]Desigualdad'!D6</f>
        <v>2013</v>
      </c>
      <c r="R6" s="104">
        <f>'[1]Desigualdad'!F6</f>
        <v>18.2</v>
      </c>
      <c r="S6" s="4">
        <f t="shared" si="5"/>
        <v>14</v>
      </c>
      <c r="T6" s="113">
        <f>'[1]Desigualdad'!G6</f>
        <v>2013</v>
      </c>
      <c r="U6" s="104">
        <f>'[1]Desigualdad'!I6</f>
        <v>55.5</v>
      </c>
      <c r="V6" s="4">
        <f t="shared" si="6"/>
        <v>17</v>
      </c>
      <c r="W6" s="113">
        <f>'[1]Desigualdad'!J6</f>
        <v>2013</v>
      </c>
      <c r="X6" s="70">
        <f>'[1]Multimillonarios'!D7</f>
        <v>4046.818495462227</v>
      </c>
      <c r="Y6" s="140">
        <f t="shared" si="7"/>
        <v>10</v>
      </c>
      <c r="Z6" s="65">
        <v>2014</v>
      </c>
      <c r="AA6" s="32"/>
      <c r="AB6" s="4"/>
      <c r="AC6" s="113"/>
      <c r="AD6" s="104">
        <f>'[1]Cap Estado'!W5</f>
        <v>13.9</v>
      </c>
      <c r="AE6" s="4">
        <f t="shared" si="8"/>
        <v>5</v>
      </c>
      <c r="AF6" s="113">
        <f>'[1]Cap Estado'!X5</f>
        <v>2014</v>
      </c>
      <c r="AG6" s="104">
        <f>100-'[1]Cap Estado'!E5</f>
        <v>74</v>
      </c>
      <c r="AH6" s="4">
        <f t="shared" si="9"/>
        <v>14</v>
      </c>
      <c r="AI6" s="113">
        <f>'[1]Cap Estado'!F5</f>
        <v>2013</v>
      </c>
      <c r="AJ6" s="104">
        <f>100-'[1]Cap Estado'!K5</f>
        <v>81.7</v>
      </c>
      <c r="AK6" s="4">
        <f t="shared" si="10"/>
        <v>11</v>
      </c>
      <c r="AL6" s="113">
        <f>'[1]Cap Estado'!L5</f>
        <v>2013</v>
      </c>
      <c r="AM6" s="155">
        <f>'[1]Cap Estado'!Q5</f>
        <v>0.8063380281690141</v>
      </c>
      <c r="AN6" s="4">
        <f t="shared" si="11"/>
        <v>14</v>
      </c>
      <c r="AO6" s="113">
        <f>'[1]Cap Estado'!$R$3</f>
        <v>2013</v>
      </c>
      <c r="AP6" s="17">
        <f>100-'[1]Cap Estado'!T5</f>
        <v>53.6</v>
      </c>
      <c r="AQ6" s="4">
        <f t="shared" si="12"/>
        <v>4</v>
      </c>
      <c r="AR6" s="33">
        <f>'[1]Cap Estado'!U5</f>
        <v>2013</v>
      </c>
      <c r="AS6" s="160">
        <f>'[1]Fiscal'!$V$6</f>
        <v>0.44382022471910115</v>
      </c>
      <c r="AT6" s="4">
        <f t="shared" si="13"/>
        <v>6</v>
      </c>
      <c r="AU6" s="116">
        <f>'[1]Fiscal'!$Y$6</f>
        <v>2013</v>
      </c>
      <c r="AV6" s="3">
        <f>'[1]Fiscal'!O6</f>
        <v>26.6</v>
      </c>
      <c r="AW6" s="4">
        <f t="shared" si="14"/>
        <v>3</v>
      </c>
      <c r="AX6" s="113">
        <f>'[1]Fiscal'!P6</f>
        <v>2009</v>
      </c>
      <c r="AY6" s="104">
        <f>'[1]Fiscal'!R6</f>
        <v>73.5</v>
      </c>
      <c r="AZ6" s="4">
        <f t="shared" si="15"/>
        <v>2</v>
      </c>
      <c r="BA6" s="113">
        <f>'[1]Fiscal'!S6</f>
        <v>2009</v>
      </c>
      <c r="BB6" s="17">
        <f>'[1]Fiscal'!L6</f>
        <v>7.8999999999999995</v>
      </c>
      <c r="BC6" s="4">
        <f>RANK(BB6,$BB$4:$BB$22,1)</f>
        <v>2</v>
      </c>
      <c r="BD6" s="4" t="str">
        <f>'[1]Fiscal'!M6</f>
        <v>2010-2013</v>
      </c>
      <c r="BE6" s="104">
        <f>'[1]Salud'!BM6</f>
        <v>4.66023986668939</v>
      </c>
      <c r="BF6" s="4">
        <f t="shared" si="16"/>
        <v>8</v>
      </c>
      <c r="BG6" s="4">
        <f>'[1]Salud'!BN6</f>
        <v>2013</v>
      </c>
      <c r="BH6" s="17">
        <f>'[1]Salud'!BH6</f>
        <v>31</v>
      </c>
      <c r="BI6" s="4">
        <f t="shared" si="17"/>
        <v>8</v>
      </c>
      <c r="BJ6" s="4">
        <f>'[1]Salud'!BI6</f>
        <v>2012</v>
      </c>
      <c r="BK6" s="17">
        <f>'[1]Salud'!AR6</f>
        <v>7.1</v>
      </c>
      <c r="BL6" s="4">
        <f t="shared" si="18"/>
        <v>3</v>
      </c>
      <c r="BM6" s="113">
        <f>'[1]Salud'!AS6</f>
        <v>2007</v>
      </c>
      <c r="BN6" s="104">
        <f>'[1]Salud'!AB6</f>
        <v>12.3</v>
      </c>
      <c r="BO6" s="4">
        <f t="shared" si="19"/>
        <v>6</v>
      </c>
      <c r="BP6" s="113">
        <f>'[1]Salud'!AC6</f>
        <v>2013</v>
      </c>
      <c r="BQ6" s="17">
        <f>'[1]Salud'!AZ6</f>
        <v>69</v>
      </c>
      <c r="BR6" s="4">
        <f t="shared" si="20"/>
        <v>4</v>
      </c>
      <c r="BS6" s="144">
        <f>'[1]Salud'!BA6</f>
        <v>2013</v>
      </c>
      <c r="BT6" s="104">
        <f>'[1]Educacion'!CX7</f>
        <v>6.34657</v>
      </c>
      <c r="BU6" s="4">
        <f t="shared" si="21"/>
        <v>5</v>
      </c>
      <c r="BV6" s="4">
        <f>'[1]Educacion'!CY7</f>
        <v>2012</v>
      </c>
      <c r="BW6" s="17">
        <f>'[1]Educacion'!I7</f>
        <v>5.869565217391305</v>
      </c>
      <c r="BX6" s="4">
        <f>RANK(BW6,$BW$4:$BW$22,1)</f>
        <v>7</v>
      </c>
      <c r="BY6" s="113">
        <v>2013</v>
      </c>
      <c r="BZ6" s="104">
        <f>'[1]Educacion'!S7</f>
        <v>521.78</v>
      </c>
      <c r="CA6" s="4">
        <f>RANK(BZ6,$BZ$4:$BZ$22)</f>
        <v>5</v>
      </c>
      <c r="CB6" s="119">
        <f>'[1]Educacion'!AL7</f>
        <v>2013</v>
      </c>
      <c r="CC6" s="104">
        <f>'[1]Educacion'!CB7</f>
        <v>2.5420289855072467</v>
      </c>
      <c r="CD6" s="4">
        <f t="shared" si="22"/>
        <v>10</v>
      </c>
      <c r="CE6" s="119">
        <f>'[1]Educacion'!BV7</f>
        <v>2013</v>
      </c>
      <c r="CF6" s="104">
        <f>'[1]Educacion'!BQ7</f>
        <v>1.829268292682927</v>
      </c>
      <c r="CG6" s="4">
        <f>RANK(CF6,$CF$4:$CF$22,1)</f>
        <v>3</v>
      </c>
      <c r="CH6" s="113">
        <f>'[1]Educacion'!BT7</f>
        <v>2012</v>
      </c>
      <c r="CI6" s="4">
        <f>'[1]Educacion'!BC7</f>
        <v>14.2</v>
      </c>
      <c r="CJ6" s="4">
        <f t="shared" si="23"/>
        <v>4</v>
      </c>
      <c r="CK6" s="33">
        <f>'[1]Educacion'!BG7</f>
        <v>2005</v>
      </c>
      <c r="CL6" s="32">
        <f>'[1]Empleo'!$T$7</f>
        <v>7.434782608695653</v>
      </c>
      <c r="CM6" s="4">
        <f t="shared" si="24"/>
        <v>13</v>
      </c>
      <c r="CN6" s="119">
        <f>'[1]Empleo'!$U$7</f>
        <v>2013</v>
      </c>
      <c r="CO6" s="104">
        <f>'[1]Empleo'!$Y$7</f>
        <v>2.384892086330935</v>
      </c>
      <c r="CP6" s="4">
        <f t="shared" si="25"/>
        <v>12</v>
      </c>
      <c r="CQ6" s="113">
        <f>'[1]Empleo'!I7</f>
        <v>2009</v>
      </c>
      <c r="CR6" s="104">
        <f>'[1]Empleo'!$AQ$7</f>
        <v>4.048192771084337</v>
      </c>
      <c r="CS6" s="4">
        <f t="shared" si="26"/>
        <v>11</v>
      </c>
      <c r="CT6" s="113">
        <f>'[1]Empleo'!$AR$7</f>
        <v>2013</v>
      </c>
      <c r="CU6" s="104"/>
      <c r="CV6" s="4"/>
      <c r="CW6" s="119"/>
      <c r="CX6" s="168">
        <f>'[1]Empleo'!AL7</f>
        <v>0.8038585209003215</v>
      </c>
      <c r="CY6" s="4">
        <f>RANK(CX6,$CX$4:$CX$22)</f>
        <v>7</v>
      </c>
      <c r="CZ6" s="33">
        <f>'[1]Empleo'!AM7</f>
        <v>2011</v>
      </c>
      <c r="DA6" s="32">
        <f>100-'[1]Proteccion Social'!E7</f>
        <v>32.400000000000006</v>
      </c>
      <c r="DB6" s="4">
        <f>RANK(DA6,$DA$4:$DA$22,1)</f>
        <v>5</v>
      </c>
      <c r="DC6" s="113">
        <f>'[1]Proteccion Social'!I7</f>
        <v>2013</v>
      </c>
      <c r="DD6" s="3">
        <f>100-'[1]Proteccion Social'!J7</f>
        <v>28.5</v>
      </c>
      <c r="DE6" s="4">
        <f>RANK(DD6,$DD$4:$DD$22,1)</f>
        <v>4</v>
      </c>
      <c r="DF6" s="113">
        <f>'[1]Proteccion Social'!N7</f>
        <v>2013</v>
      </c>
      <c r="DG6" s="17">
        <f>100-'[1]Proteccion Social'!P7</f>
        <v>15</v>
      </c>
      <c r="DH6" s="4">
        <f t="shared" si="27"/>
        <v>3</v>
      </c>
      <c r="DI6" s="33">
        <f>'[1]Proteccion Social'!Q7</f>
        <v>2011</v>
      </c>
      <c r="DJ6" s="32">
        <f>'[1]Genero'!$AO$7</f>
        <v>111.7</v>
      </c>
      <c r="DK6" s="4">
        <f t="shared" si="28"/>
        <v>8</v>
      </c>
      <c r="DL6" s="113">
        <f>'[1]Genero'!$AP$7</f>
        <v>2013</v>
      </c>
      <c r="DM6" s="104">
        <f>'[1]Genero'!AN7</f>
        <v>114.7</v>
      </c>
      <c r="DN6" s="4">
        <f t="shared" si="29"/>
        <v>8</v>
      </c>
      <c r="DO6" s="113">
        <f>'[1]Genero'!AP7</f>
        <v>2013</v>
      </c>
      <c r="DP6" s="3">
        <v>74.6</v>
      </c>
      <c r="DQ6" s="29">
        <f t="shared" si="30"/>
        <v>11</v>
      </c>
      <c r="DR6" s="113">
        <v>2013</v>
      </c>
      <c r="DS6" s="104">
        <f>'[1]Genero'!E7</f>
        <v>8.97</v>
      </c>
      <c r="DT6" s="4">
        <f t="shared" si="31"/>
        <v>18</v>
      </c>
      <c r="DU6" s="113">
        <f>'[1]Genero'!F7</f>
        <v>2015</v>
      </c>
      <c r="DV6" s="104">
        <f>'[1]Genero'!AR7</f>
        <v>11.8</v>
      </c>
      <c r="DW6" s="5">
        <f t="shared" si="32"/>
        <v>4</v>
      </c>
      <c r="DX6" s="135">
        <v>2010</v>
      </c>
      <c r="DY6" s="104">
        <v>0.9318181818181817</v>
      </c>
      <c r="DZ6" s="4">
        <f>RANK(DY6,$DY$4:$DY$22,1)</f>
        <v>3</v>
      </c>
      <c r="EA6" s="113">
        <v>2013</v>
      </c>
      <c r="EB6" s="104"/>
      <c r="EC6" s="4"/>
      <c r="ED6" s="113"/>
      <c r="EE6" s="104">
        <v>1.7681986168761554</v>
      </c>
      <c r="EF6" s="4">
        <f t="shared" si="33"/>
        <v>13</v>
      </c>
      <c r="EG6" s="113">
        <f>'[1]Genero'!BI7</f>
        <v>2013</v>
      </c>
      <c r="EH6" s="104">
        <v>1.1861750325224736</v>
      </c>
      <c r="EI6" s="4">
        <f t="shared" si="34"/>
        <v>11</v>
      </c>
      <c r="EJ6" s="113">
        <f>'[1]Genero'!BB7</f>
        <v>2013</v>
      </c>
      <c r="EK6" s="104">
        <f>'[1]Genero'!$T$7</f>
        <v>3.9864636209813873</v>
      </c>
      <c r="EL6" s="4">
        <f>RANK(EK6,$EK$4:$EK$22,1)</f>
        <v>7</v>
      </c>
      <c r="EM6" s="113">
        <f>'[1]Genero'!$U$7</f>
        <v>2012</v>
      </c>
      <c r="EN6" s="104"/>
      <c r="EO6" s="4"/>
      <c r="EP6" s="113"/>
      <c r="EQ6" s="17"/>
      <c r="ER6" s="4"/>
      <c r="ES6" s="33"/>
    </row>
    <row r="7" spans="1:149" ht="15">
      <c r="A7" s="3" t="s">
        <v>46</v>
      </c>
      <c r="B7" s="3"/>
      <c r="C7" s="32">
        <f>'[1]Pobreza'!H7</f>
        <v>7.8</v>
      </c>
      <c r="D7" s="4">
        <f t="shared" si="0"/>
        <v>3</v>
      </c>
      <c r="E7" s="100">
        <f>'[1]Pobreza'!I7</f>
        <v>2013</v>
      </c>
      <c r="F7" s="104">
        <f>'[1]Pobreza'!E7</f>
        <v>2.5</v>
      </c>
      <c r="G7" s="4">
        <f t="shared" si="1"/>
        <v>3</v>
      </c>
      <c r="H7" s="105">
        <f>'[1]Pobreza'!F7</f>
        <v>2013</v>
      </c>
      <c r="I7" s="104">
        <f>'[1]Pobreza'!Q7</f>
        <v>7</v>
      </c>
      <c r="J7" s="4">
        <f t="shared" si="2"/>
        <v>1</v>
      </c>
      <c r="K7" s="100">
        <f>'[1]Pobreza'!R7</f>
        <v>2011</v>
      </c>
      <c r="L7" s="17">
        <f>'[1]Pobreza'!K7</f>
        <v>40.5</v>
      </c>
      <c r="M7" s="4">
        <f t="shared" si="3"/>
        <v>11</v>
      </c>
      <c r="N7" s="57">
        <f>'[1]Pobreza'!L7</f>
        <v>2012</v>
      </c>
      <c r="O7" s="38">
        <f>'[1]Desigualdad'!C7</f>
        <v>0.509</v>
      </c>
      <c r="P7" s="4">
        <f t="shared" si="4"/>
        <v>9</v>
      </c>
      <c r="Q7" s="100">
        <f>'[1]Desigualdad'!D7</f>
        <v>2013</v>
      </c>
      <c r="R7" s="104">
        <f>'[1]Desigualdad'!F7</f>
        <v>15</v>
      </c>
      <c r="S7" s="4">
        <f t="shared" si="5"/>
        <v>10</v>
      </c>
      <c r="T7" s="113">
        <f>'[1]Desigualdad'!G7</f>
        <v>2013</v>
      </c>
      <c r="U7" s="104">
        <f>'[1]Desigualdad'!I7</f>
        <v>26.1</v>
      </c>
      <c r="V7" s="4">
        <f t="shared" si="6"/>
        <v>7</v>
      </c>
      <c r="W7" s="113">
        <f>'[1]Desigualdad'!J7</f>
        <v>2013</v>
      </c>
      <c r="X7" s="70">
        <f>'[1]Multimillonarios'!D8</f>
        <v>1683.4405108556973</v>
      </c>
      <c r="Y7" s="140">
        <f t="shared" si="7"/>
        <v>3</v>
      </c>
      <c r="Z7" s="65">
        <v>2014</v>
      </c>
      <c r="AA7" s="32"/>
      <c r="AB7" s="4"/>
      <c r="AC7" s="113"/>
      <c r="AD7" s="104">
        <f>'[1]Cap Estado'!W6</f>
        <v>5.3</v>
      </c>
      <c r="AE7" s="4">
        <f t="shared" si="8"/>
        <v>1</v>
      </c>
      <c r="AF7" s="113">
        <f>'[1]Cap Estado'!X6</f>
        <v>2014</v>
      </c>
      <c r="AG7" s="104">
        <f>100-'[1]Cap Estado'!E6</f>
        <v>61.5</v>
      </c>
      <c r="AH7" s="4">
        <f t="shared" si="9"/>
        <v>8</v>
      </c>
      <c r="AI7" s="113">
        <f>'[1]Cap Estado'!F6</f>
        <v>2013</v>
      </c>
      <c r="AJ7" s="104">
        <f>100-'[1]Cap Estado'!K6</f>
        <v>89.8</v>
      </c>
      <c r="AK7" s="4">
        <f t="shared" si="10"/>
        <v>16</v>
      </c>
      <c r="AL7" s="113">
        <f>'[1]Cap Estado'!L6</f>
        <v>2013</v>
      </c>
      <c r="AM7" s="155">
        <f>'[1]Cap Estado'!Q6</f>
        <v>0.7948490230905861</v>
      </c>
      <c r="AN7" s="4">
        <f t="shared" si="11"/>
        <v>12</v>
      </c>
      <c r="AO7" s="113">
        <f>'[1]Cap Estado'!$R$3</f>
        <v>2013</v>
      </c>
      <c r="AP7" s="17">
        <f>100-'[1]Cap Estado'!T6</f>
        <v>59.699999999999996</v>
      </c>
      <c r="AQ7" s="4">
        <f t="shared" si="12"/>
        <v>10</v>
      </c>
      <c r="AR7" s="33">
        <f>'[1]Cap Estado'!U6</f>
        <v>2013</v>
      </c>
      <c r="AS7" s="160">
        <f>'[1]Fiscal'!$V$7</f>
        <v>0.5408163265306122</v>
      </c>
      <c r="AT7" s="4">
        <f t="shared" si="13"/>
        <v>12</v>
      </c>
      <c r="AU7" s="116">
        <f>'[1]Fiscal'!$Y$7</f>
        <v>2013</v>
      </c>
      <c r="AV7" s="3">
        <f>'[1]Fiscal'!O7</f>
        <v>14.7</v>
      </c>
      <c r="AW7" s="4">
        <f t="shared" si="14"/>
        <v>9</v>
      </c>
      <c r="AX7" s="113">
        <f>'[1]Fiscal'!P7</f>
        <v>2013</v>
      </c>
      <c r="AY7" s="104">
        <f>'[1]Fiscal'!R7</f>
        <v>67.9</v>
      </c>
      <c r="AZ7" s="4">
        <f t="shared" si="15"/>
        <v>5</v>
      </c>
      <c r="BA7" s="113">
        <f>'[1]Fiscal'!S7</f>
        <v>2013</v>
      </c>
      <c r="BB7" s="17">
        <f>'[1]Fiscal'!L7</f>
        <v>15.3</v>
      </c>
      <c r="BC7" s="4">
        <f>RANK(BB7,$BB$4:$BB$22,1)</f>
        <v>4</v>
      </c>
      <c r="BD7" s="4" t="str">
        <f>'[1]Fiscal'!M7</f>
        <v>2010-2013</v>
      </c>
      <c r="BE7" s="104">
        <f>'[1]Salud'!BM7</f>
        <v>3.6618278662861</v>
      </c>
      <c r="BF7" s="4">
        <f t="shared" si="16"/>
        <v>13</v>
      </c>
      <c r="BG7" s="4">
        <f>'[1]Salud'!BN7</f>
        <v>2013</v>
      </c>
      <c r="BH7" s="17">
        <f>'[1]Salud'!BH7</f>
        <v>32.2</v>
      </c>
      <c r="BI7" s="4">
        <f t="shared" si="17"/>
        <v>9</v>
      </c>
      <c r="BJ7" s="4">
        <f>'[1]Salud'!BI7</f>
        <v>2012</v>
      </c>
      <c r="BK7" s="17">
        <f>'[1]Salud'!AR7</f>
        <v>2</v>
      </c>
      <c r="BL7" s="4">
        <f t="shared" si="18"/>
        <v>1</v>
      </c>
      <c r="BM7" s="113">
        <f>'[1]Salud'!AS7</f>
        <v>2008</v>
      </c>
      <c r="BN7" s="104">
        <f>'[1]Salud'!AB7</f>
        <v>7.1</v>
      </c>
      <c r="BO7" s="4">
        <f t="shared" si="19"/>
        <v>2</v>
      </c>
      <c r="BP7" s="113">
        <f>'[1]Salud'!AC7</f>
        <v>2013</v>
      </c>
      <c r="BQ7" s="17">
        <f>'[1]Salud'!AZ7</f>
        <v>22</v>
      </c>
      <c r="BR7" s="4">
        <f t="shared" si="20"/>
        <v>2</v>
      </c>
      <c r="BS7" s="144">
        <f>'[1]Salud'!BA7</f>
        <v>2013</v>
      </c>
      <c r="BT7" s="104">
        <f>'[1]Educacion'!CX8</f>
        <v>4.55385</v>
      </c>
      <c r="BU7" s="4">
        <f t="shared" si="21"/>
        <v>10</v>
      </c>
      <c r="BV7" s="4">
        <f>'[1]Educacion'!CY8</f>
        <v>2012</v>
      </c>
      <c r="BW7" s="17">
        <f>'[1]Educacion'!I8</f>
        <v>3.928571428571429</v>
      </c>
      <c r="BX7" s="4">
        <f>RANK(BW7,$BW$4:$BW$22,1)</f>
        <v>3</v>
      </c>
      <c r="BY7" s="113">
        <v>2013</v>
      </c>
      <c r="BZ7" s="104">
        <f>'[1]Educacion'!S8</f>
        <v>568.76</v>
      </c>
      <c r="CA7" s="4">
        <f>RANK(BZ7,$BZ$4:$BZ$22)</f>
        <v>1</v>
      </c>
      <c r="CB7" s="119">
        <f>'[1]Educacion'!AL8</f>
        <v>2013</v>
      </c>
      <c r="CC7" s="104">
        <f>'[1]Educacion'!CB8</f>
        <v>1.2611036339165547</v>
      </c>
      <c r="CD7" s="4">
        <f t="shared" si="22"/>
        <v>1</v>
      </c>
      <c r="CE7" s="119">
        <f>'[1]Educacion'!BV8</f>
        <v>2013</v>
      </c>
      <c r="CF7" s="104">
        <f>'[1]Educacion'!BQ8</f>
        <v>2.317073170731707</v>
      </c>
      <c r="CG7" s="4">
        <f>RANK(CF7,$CF$4:$CF$22,1)</f>
        <v>5</v>
      </c>
      <c r="CH7" s="113">
        <f>'[1]Educacion'!BT8</f>
        <v>2012</v>
      </c>
      <c r="CI7" s="4">
        <f>'[1]Educacion'!BC8</f>
        <v>15.2</v>
      </c>
      <c r="CJ7" s="4">
        <f t="shared" si="23"/>
        <v>3</v>
      </c>
      <c r="CK7" s="33">
        <f>'[1]Educacion'!BG8</f>
        <v>2012</v>
      </c>
      <c r="CL7" s="32">
        <f>'[1]Empleo'!$T$8</f>
        <v>7.607142857142858</v>
      </c>
      <c r="CM7" s="4">
        <f t="shared" si="24"/>
        <v>14</v>
      </c>
      <c r="CN7" s="119">
        <f>'[1]Empleo'!$U$8</f>
        <v>2013</v>
      </c>
      <c r="CO7" s="104">
        <f>'[1]Empleo'!$Y$8</f>
        <v>1.5999999999999999</v>
      </c>
      <c r="CP7" s="4">
        <f t="shared" si="25"/>
        <v>2</v>
      </c>
      <c r="CQ7" s="113">
        <f>'[1]Empleo'!I8</f>
        <v>2008</v>
      </c>
      <c r="CR7" s="104">
        <f>'[1]Empleo'!$AQ$8</f>
        <v>4.015384615384615</v>
      </c>
      <c r="CS7" s="4">
        <f t="shared" si="26"/>
        <v>9</v>
      </c>
      <c r="CT7" s="113">
        <f>'[1]Empleo'!$AR$8</f>
        <v>2013</v>
      </c>
      <c r="CU7" s="104">
        <f>'[1]Empleo'!$AD$8</f>
        <v>91</v>
      </c>
      <c r="CV7" s="4">
        <f>RANK(CU7,$CU$4:$CU$22,1)</f>
        <v>1</v>
      </c>
      <c r="CW7" s="119">
        <f>'[1]Empleo'!$AH$8</f>
        <v>2010</v>
      </c>
      <c r="CX7" s="168">
        <f>'[1]Empleo'!AL8</f>
        <v>0.8842540398346487</v>
      </c>
      <c r="CY7" s="4">
        <f>RANK(CX7,$CX$4:$CX$22)</f>
        <v>6</v>
      </c>
      <c r="CZ7" s="33">
        <f>'[1]Empleo'!AM8</f>
        <v>2011</v>
      </c>
      <c r="DA7" s="32"/>
      <c r="DB7" s="4"/>
      <c r="DC7" s="113"/>
      <c r="DD7" s="3"/>
      <c r="DE7" s="4"/>
      <c r="DF7" s="113"/>
      <c r="DG7" s="17">
        <f>100-'[1]Proteccion Social'!P8</f>
        <v>16</v>
      </c>
      <c r="DH7" s="4">
        <f t="shared" si="27"/>
        <v>4</v>
      </c>
      <c r="DI7" s="33">
        <f>'[1]Proteccion Social'!Q8</f>
        <v>2011</v>
      </c>
      <c r="DJ7" s="32">
        <f>'[1]Genero'!$AO$8</f>
        <v>136.7</v>
      </c>
      <c r="DK7" s="4">
        <f t="shared" si="28"/>
        <v>15</v>
      </c>
      <c r="DL7" s="113">
        <f>'[1]Genero'!$AP$8</f>
        <v>2013</v>
      </c>
      <c r="DM7" s="104">
        <f>'[1]Genero'!AN8</f>
        <v>133.7</v>
      </c>
      <c r="DN7" s="4">
        <f t="shared" si="29"/>
        <v>14</v>
      </c>
      <c r="DO7" s="113">
        <f>'[1]Genero'!AP8</f>
        <v>2013</v>
      </c>
      <c r="DP7" s="3">
        <v>69.3</v>
      </c>
      <c r="DQ7" s="29">
        <f t="shared" si="30"/>
        <v>12</v>
      </c>
      <c r="DR7" s="113">
        <v>2013</v>
      </c>
      <c r="DS7" s="104">
        <f>'[1]Genero'!E8</f>
        <v>15.83</v>
      </c>
      <c r="DT7" s="4">
        <f t="shared" si="31"/>
        <v>14</v>
      </c>
      <c r="DU7" s="113">
        <f>'[1]Genero'!F8</f>
        <v>2015</v>
      </c>
      <c r="DV7" s="104">
        <f>'[1]Genero'!AR8</f>
        <v>12.3</v>
      </c>
      <c r="DW7" s="5">
        <f t="shared" si="32"/>
        <v>6</v>
      </c>
      <c r="DX7" s="136">
        <v>2002</v>
      </c>
      <c r="DY7" s="104">
        <v>1.0555555555555556</v>
      </c>
      <c r="DZ7" s="4">
        <f>RANK(DY7,$DY$4:$DY$22,1)</f>
        <v>7</v>
      </c>
      <c r="EA7" s="113">
        <v>2013</v>
      </c>
      <c r="EB7" s="104">
        <f>'[1]Genero'!$CQ$8</f>
        <v>-6.876666666666665</v>
      </c>
      <c r="EC7" s="4">
        <f>RANK(EB7,$EB$4:$EB$22,1)</f>
        <v>2</v>
      </c>
      <c r="ED7" s="113">
        <f>'[1]Genero'!$DC$8</f>
        <v>2013</v>
      </c>
      <c r="EE7" s="104">
        <v>1.4398849904831754</v>
      </c>
      <c r="EF7" s="4">
        <f t="shared" si="33"/>
        <v>6</v>
      </c>
      <c r="EG7" s="113">
        <f>'[1]Genero'!BI8</f>
        <v>2013</v>
      </c>
      <c r="EH7" s="104">
        <v>1.2925163902373753</v>
      </c>
      <c r="EI7" s="4">
        <f t="shared" si="34"/>
        <v>16</v>
      </c>
      <c r="EJ7" s="113">
        <f>'[1]Genero'!BB8</f>
        <v>2013</v>
      </c>
      <c r="EK7" s="104"/>
      <c r="EL7" s="4"/>
      <c r="EM7" s="113"/>
      <c r="EN7" s="104">
        <f>'[1]Genero'!$AC$8</f>
        <v>35.38636363636363</v>
      </c>
      <c r="EO7" s="4">
        <f>RANK(EN7,$EN$4:$EN$22,1)</f>
        <v>13</v>
      </c>
      <c r="EP7" s="113">
        <f>'[1]Genero'!$AD$8</f>
        <v>2013</v>
      </c>
      <c r="EQ7" s="17">
        <f>'[1]Genero'!$DI$8</f>
        <v>15</v>
      </c>
      <c r="ER7" s="4">
        <f>RANK(EQ7,$EQ$4:$EQ$22,1)</f>
        <v>1</v>
      </c>
      <c r="ES7" s="33">
        <f>'[1]Genero'!$DJ$8</f>
        <v>2011</v>
      </c>
    </row>
    <row r="8" spans="1:149" ht="15">
      <c r="A8" s="3" t="s">
        <v>47</v>
      </c>
      <c r="B8" s="3"/>
      <c r="C8" s="32">
        <f>'[1]Pobreza'!H8</f>
        <v>30.7</v>
      </c>
      <c r="D8" s="4">
        <f t="shared" si="0"/>
        <v>8</v>
      </c>
      <c r="E8" s="100">
        <f>'[1]Pobreza'!I8</f>
        <v>2013</v>
      </c>
      <c r="F8" s="104">
        <f>'[1]Pobreza'!E8</f>
        <v>9.1</v>
      </c>
      <c r="G8" s="4">
        <f t="shared" si="1"/>
        <v>7</v>
      </c>
      <c r="H8" s="105">
        <f>'[1]Pobreza'!F8</f>
        <v>2013</v>
      </c>
      <c r="I8" s="104">
        <f>'[1]Pobreza'!Q8</f>
        <v>35</v>
      </c>
      <c r="J8" s="4">
        <f t="shared" si="2"/>
        <v>8</v>
      </c>
      <c r="K8" s="100">
        <f>'[1]Pobreza'!R8</f>
        <v>2012</v>
      </c>
      <c r="L8" s="17">
        <f>'[1]Pobreza'!K8</f>
        <v>38.1</v>
      </c>
      <c r="M8" s="4">
        <f t="shared" si="3"/>
        <v>8</v>
      </c>
      <c r="N8" s="57">
        <f>'[1]Pobreza'!L8</f>
        <v>2012</v>
      </c>
      <c r="O8" s="38">
        <f>'[1]Desigualdad'!C8</f>
        <v>0.536</v>
      </c>
      <c r="P8" s="4">
        <f t="shared" si="4"/>
        <v>13</v>
      </c>
      <c r="Q8" s="100">
        <f>'[1]Desigualdad'!D8</f>
        <v>2013</v>
      </c>
      <c r="R8" s="104">
        <f>'[1]Desigualdad'!F8</f>
        <v>17.8</v>
      </c>
      <c r="S8" s="4">
        <f t="shared" si="5"/>
        <v>13</v>
      </c>
      <c r="T8" s="113">
        <f>'[1]Desigualdad'!G8</f>
        <v>2013</v>
      </c>
      <c r="U8" s="104">
        <f>'[1]Desigualdad'!I8</f>
        <v>42</v>
      </c>
      <c r="V8" s="4">
        <f t="shared" si="6"/>
        <v>12</v>
      </c>
      <c r="W8" s="113">
        <f>'[1]Desigualdad'!J8</f>
        <v>2013</v>
      </c>
      <c r="X8" s="70">
        <f>'[1]Multimillonarios'!D9</f>
        <v>3695.2803892082807</v>
      </c>
      <c r="Y8" s="140">
        <f t="shared" si="7"/>
        <v>8</v>
      </c>
      <c r="Z8" s="65">
        <v>2014</v>
      </c>
      <c r="AA8" s="32">
        <f>'[1]Cap Estado'!Z7</f>
        <v>79.6</v>
      </c>
      <c r="AB8" s="4">
        <f>RANK(AA8,$AA$4:$AA$22,1)</f>
        <v>14</v>
      </c>
      <c r="AC8" s="113">
        <f>'[1]Cap Estado'!AA7</f>
        <v>2014</v>
      </c>
      <c r="AD8" s="104">
        <f>'[1]Cap Estado'!W7</f>
        <v>13.6</v>
      </c>
      <c r="AE8" s="4">
        <f t="shared" si="8"/>
        <v>4</v>
      </c>
      <c r="AF8" s="113">
        <f>'[1]Cap Estado'!X7</f>
        <v>2014</v>
      </c>
      <c r="AG8" s="104">
        <f>100-'[1]Cap Estado'!E7</f>
        <v>71.7</v>
      </c>
      <c r="AH8" s="4">
        <f t="shared" si="9"/>
        <v>13</v>
      </c>
      <c r="AI8" s="113">
        <f>'[1]Cap Estado'!F7</f>
        <v>2013</v>
      </c>
      <c r="AJ8" s="104">
        <f>100-'[1]Cap Estado'!K7</f>
        <v>85.6</v>
      </c>
      <c r="AK8" s="4">
        <f t="shared" si="10"/>
        <v>14</v>
      </c>
      <c r="AL8" s="113">
        <f>'[1]Cap Estado'!L7</f>
        <v>2013</v>
      </c>
      <c r="AM8" s="155">
        <f>'[1]Cap Estado'!Q7</f>
        <v>0.787542662116041</v>
      </c>
      <c r="AN8" s="4">
        <f t="shared" si="11"/>
        <v>11</v>
      </c>
      <c r="AO8" s="113">
        <f>'[1]Cap Estado'!$R$3</f>
        <v>2013</v>
      </c>
      <c r="AP8" s="17">
        <f>100-'[1]Cap Estado'!T7</f>
        <v>61.3</v>
      </c>
      <c r="AQ8" s="4">
        <f t="shared" si="12"/>
        <v>11</v>
      </c>
      <c r="AR8" s="33">
        <f>'[1]Cap Estado'!U7</f>
        <v>2013</v>
      </c>
      <c r="AS8" s="160">
        <f>'[1]Fiscal'!$V$8</f>
        <v>0.40211640211640215</v>
      </c>
      <c r="AT8" s="4">
        <f t="shared" si="13"/>
        <v>3</v>
      </c>
      <c r="AU8" s="116">
        <f>'[1]Fiscal'!$Y$8</f>
        <v>2012</v>
      </c>
      <c r="AV8" s="3">
        <f>'[1]Fiscal'!O8</f>
        <v>13.7</v>
      </c>
      <c r="AW8" s="4">
        <f t="shared" si="14"/>
        <v>10</v>
      </c>
      <c r="AX8" s="113">
        <f>'[1]Fiscal'!P8</f>
        <v>2013</v>
      </c>
      <c r="AY8" s="104">
        <f>'[1]Fiscal'!R8</f>
        <v>69.6</v>
      </c>
      <c r="AZ8" s="4">
        <f t="shared" si="15"/>
        <v>4</v>
      </c>
      <c r="BA8" s="113">
        <f>'[1]Fiscal'!S8</f>
        <v>2013</v>
      </c>
      <c r="BB8" s="17">
        <f>'[1]Fiscal'!L8</f>
        <v>13.9</v>
      </c>
      <c r="BC8" s="4">
        <f>RANK(BB8,$BB$4:$BB$22,1)</f>
        <v>3</v>
      </c>
      <c r="BD8" s="4" t="str">
        <f>'[1]Fiscal'!M8</f>
        <v>2010-2013</v>
      </c>
      <c r="BE8" s="104">
        <f>'[1]Salud'!BM8</f>
        <v>5.17941407461596</v>
      </c>
      <c r="BF8" s="4">
        <f t="shared" si="16"/>
        <v>4</v>
      </c>
      <c r="BG8" s="4">
        <f>'[1]Salud'!BN8</f>
        <v>2013</v>
      </c>
      <c r="BH8" s="17">
        <f>'[1]Salud'!BH8</f>
        <v>14.8</v>
      </c>
      <c r="BI8" s="4">
        <f t="shared" si="17"/>
        <v>3</v>
      </c>
      <c r="BJ8" s="4">
        <f>'[1]Salud'!BI8</f>
        <v>2012</v>
      </c>
      <c r="BK8" s="17">
        <f>'[1]Salud'!AR8</f>
        <v>12.7</v>
      </c>
      <c r="BL8" s="4">
        <f t="shared" si="18"/>
        <v>7</v>
      </c>
      <c r="BM8" s="113">
        <f>'[1]Salud'!AS8</f>
        <v>2010</v>
      </c>
      <c r="BN8" s="104">
        <f>'[1]Salud'!AB8</f>
        <v>14.5</v>
      </c>
      <c r="BO8" s="4">
        <f t="shared" si="19"/>
        <v>10</v>
      </c>
      <c r="BP8" s="113">
        <f>'[1]Salud'!AC8</f>
        <v>2013</v>
      </c>
      <c r="BQ8" s="17">
        <f>'[1]Salud'!AZ8</f>
        <v>83</v>
      </c>
      <c r="BR8" s="4">
        <f t="shared" si="20"/>
        <v>8</v>
      </c>
      <c r="BS8" s="144">
        <f>'[1]Salud'!BA8</f>
        <v>2013</v>
      </c>
      <c r="BT8" s="104">
        <f>'[1]Educacion'!CX9</f>
        <v>4.92626</v>
      </c>
      <c r="BU8" s="4">
        <f t="shared" si="21"/>
        <v>9</v>
      </c>
      <c r="BV8" s="4">
        <f>'[1]Educacion'!CY9</f>
        <v>2013</v>
      </c>
      <c r="BW8" s="17">
        <f>'[1]Educacion'!I9</f>
        <v>11</v>
      </c>
      <c r="BX8" s="4">
        <f>RANK(BW8,$BW$4:$BW$22,1)</f>
        <v>13</v>
      </c>
      <c r="BY8" s="113">
        <f>'[1]Educacion'!M9</f>
        <v>2013</v>
      </c>
      <c r="BZ8" s="104">
        <f>'[1]Educacion'!S9</f>
        <v>522.2533333333334</v>
      </c>
      <c r="CA8" s="4">
        <f>RANK(BZ8,$BZ$4:$BZ$22)</f>
        <v>4</v>
      </c>
      <c r="CB8" s="119">
        <f>'[1]Educacion'!AL9</f>
        <v>2013</v>
      </c>
      <c r="CC8" s="104">
        <f>'[1]Educacion'!CB9</f>
        <v>2.1741176470588237</v>
      </c>
      <c r="CD8" s="4">
        <f t="shared" si="22"/>
        <v>7</v>
      </c>
      <c r="CE8" s="119">
        <f>'[1]Educacion'!BV9</f>
        <v>2013</v>
      </c>
      <c r="CF8" s="104">
        <f>'[1]Educacion'!BQ9</f>
        <v>1.7317073170731707</v>
      </c>
      <c r="CG8" s="4">
        <f>RANK(CF8,$CF$4:$CF$22,1)</f>
        <v>2</v>
      </c>
      <c r="CH8" s="113">
        <f>'[1]Educacion'!BT9</f>
        <v>2012</v>
      </c>
      <c r="CI8" s="4">
        <f>'[1]Educacion'!BC9</f>
        <v>13.5</v>
      </c>
      <c r="CJ8" s="4">
        <f t="shared" si="23"/>
        <v>8</v>
      </c>
      <c r="CK8" s="33">
        <f>'[1]Educacion'!BG9</f>
        <v>2010</v>
      </c>
      <c r="CL8" s="32">
        <f>'[1]Empleo'!$T$9</f>
        <v>3.11764705882353</v>
      </c>
      <c r="CM8" s="4">
        <f t="shared" si="24"/>
        <v>7</v>
      </c>
      <c r="CN8" s="119">
        <f>'[1]Empleo'!$U$9</f>
        <v>2013</v>
      </c>
      <c r="CO8" s="104">
        <f>'[1]Empleo'!$Y$9</f>
        <v>2.4490861618798956</v>
      </c>
      <c r="CP8" s="4">
        <f t="shared" si="25"/>
        <v>13</v>
      </c>
      <c r="CQ8" s="113">
        <f>'[1]Empleo'!I9</f>
        <v>2012</v>
      </c>
      <c r="CR8" s="104">
        <f>'[1]Empleo'!$AQ$9</f>
        <v>4.175675675675675</v>
      </c>
      <c r="CS8" s="4">
        <f t="shared" si="26"/>
        <v>13</v>
      </c>
      <c r="CT8" s="113">
        <f>'[1]Empleo'!$AR$9</f>
        <v>2013</v>
      </c>
      <c r="CU8" s="104"/>
      <c r="CV8" s="4"/>
      <c r="CW8" s="119"/>
      <c r="CX8" s="168">
        <f>'[1]Empleo'!AL9</f>
        <v>0.908783984328624</v>
      </c>
      <c r="CY8" s="4">
        <f>RANK(CX8,$CX$4:$CX$22)</f>
        <v>5</v>
      </c>
      <c r="CZ8" s="33">
        <f>'[1]Empleo'!AM9</f>
        <v>2011</v>
      </c>
      <c r="DA8" s="32">
        <f>100-'[1]Proteccion Social'!E9</f>
        <v>52.8</v>
      </c>
      <c r="DB8" s="4">
        <f>RANK(DA8,$DA$4:$DA$22,1)</f>
        <v>8</v>
      </c>
      <c r="DC8" s="113">
        <f>'[1]Proteccion Social'!I9</f>
        <v>2013</v>
      </c>
      <c r="DD8" s="3">
        <f>100-'[1]Proteccion Social'!J9</f>
        <v>59.1</v>
      </c>
      <c r="DE8" s="4">
        <f>RANK(DD8,$DD$4:$DD$22,1)</f>
        <v>6</v>
      </c>
      <c r="DF8" s="113">
        <f>'[1]Proteccion Social'!N9</f>
        <v>2013</v>
      </c>
      <c r="DG8" s="17">
        <f>100-'[1]Proteccion Social'!P9</f>
        <v>76</v>
      </c>
      <c r="DH8" s="4">
        <f t="shared" si="27"/>
        <v>9</v>
      </c>
      <c r="DI8" s="33">
        <f>'[1]Proteccion Social'!Q9</f>
        <v>2011</v>
      </c>
      <c r="DJ8" s="32">
        <f>'[1]Genero'!$AO$9</f>
        <v>117</v>
      </c>
      <c r="DK8" s="4">
        <f t="shared" si="28"/>
        <v>9</v>
      </c>
      <c r="DL8" s="113">
        <f>'[1]Genero'!$AP$9</f>
        <v>2013</v>
      </c>
      <c r="DM8" s="104">
        <f>'[1]Genero'!AN9</f>
        <v>125.7</v>
      </c>
      <c r="DN8" s="4">
        <f t="shared" si="29"/>
        <v>11</v>
      </c>
      <c r="DO8" s="113">
        <f>'[1]Genero'!AP9</f>
        <v>2013</v>
      </c>
      <c r="DP8" s="3">
        <v>79.3</v>
      </c>
      <c r="DQ8" s="29">
        <f t="shared" si="30"/>
        <v>5</v>
      </c>
      <c r="DR8" s="113">
        <v>2013</v>
      </c>
      <c r="DS8" s="104">
        <f>'[1]Genero'!E9</f>
        <v>19.88</v>
      </c>
      <c r="DT8" s="4">
        <f t="shared" si="31"/>
        <v>11</v>
      </c>
      <c r="DU8" s="113">
        <f>'[1]Genero'!F9</f>
        <v>2015</v>
      </c>
      <c r="DV8" s="104">
        <f>'[1]Genero'!AR9</f>
        <v>14.4</v>
      </c>
      <c r="DW8" s="5">
        <f t="shared" si="32"/>
        <v>9</v>
      </c>
      <c r="DX8" s="136">
        <v>2004</v>
      </c>
      <c r="DY8" s="104">
        <v>0.9230769230769231</v>
      </c>
      <c r="DZ8" s="4">
        <f>RANK(DY8,$DY$4:$DY$22,1)</f>
        <v>2</v>
      </c>
      <c r="EA8" s="113">
        <v>2013</v>
      </c>
      <c r="EB8" s="104">
        <f>'[1]Genero'!$CQ$9</f>
        <v>4.910000000000082</v>
      </c>
      <c r="EC8" s="4">
        <f>RANK(EB8,$EB$4:$EB$22,1)</f>
        <v>12</v>
      </c>
      <c r="ED8" s="113">
        <f>'[1]Genero'!$DC$9</f>
        <v>2013</v>
      </c>
      <c r="EE8" s="104">
        <v>1.7733024691358026</v>
      </c>
      <c r="EF8" s="4">
        <f t="shared" si="33"/>
        <v>14</v>
      </c>
      <c r="EG8" s="113">
        <f>'[1]Genero'!BI9</f>
        <v>2013</v>
      </c>
      <c r="EH8" s="104">
        <v>1.07188167364915</v>
      </c>
      <c r="EI8" s="4">
        <f t="shared" si="34"/>
        <v>5</v>
      </c>
      <c r="EJ8" s="113">
        <f>'[1]Genero'!BB9</f>
        <v>2013</v>
      </c>
      <c r="EK8" s="104">
        <f>'[1]Genero'!$T$9</f>
        <v>3.30040733197556</v>
      </c>
      <c r="EL8" s="4">
        <f>RANK(EK8,$EK$4:$EK$22,1)</f>
        <v>4</v>
      </c>
      <c r="EM8" s="113">
        <f>'[1]Genero'!$U$9</f>
        <v>2012</v>
      </c>
      <c r="EN8" s="104">
        <f>'[1]Genero'!$AC$9</f>
        <v>6.346590909090908</v>
      </c>
      <c r="EO8" s="4">
        <f>RANK(EN8,$EN$4:$EN$22,1)</f>
        <v>3</v>
      </c>
      <c r="EP8" s="113">
        <f>'[1]Genero'!$AD$9</f>
        <v>2013</v>
      </c>
      <c r="EQ8" s="17">
        <f>'[1]Genero'!$DI$9</f>
        <v>56</v>
      </c>
      <c r="ER8" s="4">
        <f>RANK(EQ8,$EQ$4:$EQ$22,1)</f>
        <v>13</v>
      </c>
      <c r="ES8" s="33">
        <f>'[1]Genero'!$DJ$9</f>
        <v>2011</v>
      </c>
    </row>
    <row r="9" spans="1:149" ht="15">
      <c r="A9" s="3" t="s">
        <v>48</v>
      </c>
      <c r="B9" s="3"/>
      <c r="C9" s="32">
        <f>'[1]Pobreza'!H9</f>
        <v>17.7</v>
      </c>
      <c r="D9" s="4">
        <f t="shared" si="0"/>
        <v>4</v>
      </c>
      <c r="E9" s="100">
        <f>'[1]Pobreza'!I9</f>
        <v>2013</v>
      </c>
      <c r="F9" s="104">
        <f>'[1]Pobreza'!E9</f>
        <v>7.2</v>
      </c>
      <c r="G9" s="4">
        <f t="shared" si="1"/>
        <v>6</v>
      </c>
      <c r="H9" s="105">
        <f>'[1]Pobreza'!F9</f>
        <v>2013</v>
      </c>
      <c r="I9" s="104">
        <f>'[1]Pobreza'!Q9</f>
        <v>15</v>
      </c>
      <c r="J9" s="4">
        <f t="shared" si="2"/>
        <v>5</v>
      </c>
      <c r="K9" s="100">
        <f>'[1]Pobreza'!R9</f>
        <v>2012</v>
      </c>
      <c r="L9" s="17">
        <f>'[1]Pobreza'!K9</f>
        <v>38.3</v>
      </c>
      <c r="M9" s="4">
        <f t="shared" si="3"/>
        <v>9</v>
      </c>
      <c r="N9" s="57">
        <f>'[1]Pobreza'!L9</f>
        <v>2012</v>
      </c>
      <c r="O9" s="38">
        <f>'[1]Desigualdad'!C9</f>
        <v>0.512</v>
      </c>
      <c r="P9" s="4">
        <f t="shared" si="4"/>
        <v>10</v>
      </c>
      <c r="Q9" s="100">
        <f>'[1]Desigualdad'!D9</f>
        <v>2013</v>
      </c>
      <c r="R9" s="104">
        <f>'[1]Desigualdad'!F9</f>
        <v>14.8</v>
      </c>
      <c r="S9" s="4">
        <f t="shared" si="5"/>
        <v>9</v>
      </c>
      <c r="T9" s="113">
        <f>'[1]Desigualdad'!G9</f>
        <v>2013</v>
      </c>
      <c r="U9" s="104">
        <f>'[1]Desigualdad'!I9</f>
        <v>32.3</v>
      </c>
      <c r="V9" s="4">
        <f t="shared" si="6"/>
        <v>9</v>
      </c>
      <c r="W9" s="113">
        <f>'[1]Desigualdad'!J9</f>
        <v>2013</v>
      </c>
      <c r="X9" s="70">
        <f>'[1]Multimillonarios'!D10</f>
        <v>2848.2170731757737</v>
      </c>
      <c r="Y9" s="140">
        <f t="shared" si="7"/>
        <v>6</v>
      </c>
      <c r="Z9" s="65">
        <v>2014</v>
      </c>
      <c r="AA9" s="32"/>
      <c r="AB9" s="4"/>
      <c r="AC9" s="113"/>
      <c r="AD9" s="104">
        <f>'[1]Cap Estado'!W8</f>
        <v>15.5</v>
      </c>
      <c r="AE9" s="4">
        <f t="shared" si="8"/>
        <v>7</v>
      </c>
      <c r="AF9" s="113">
        <f>'[1]Cap Estado'!X8</f>
        <v>2014</v>
      </c>
      <c r="AG9" s="104">
        <f>100-'[1]Cap Estado'!E8</f>
        <v>65.1</v>
      </c>
      <c r="AH9" s="4">
        <f t="shared" si="9"/>
        <v>11</v>
      </c>
      <c r="AI9" s="113">
        <f>'[1]Cap Estado'!F8</f>
        <v>2013</v>
      </c>
      <c r="AJ9" s="104">
        <f>100-'[1]Cap Estado'!K8</f>
        <v>85.2</v>
      </c>
      <c r="AK9" s="4">
        <f t="shared" si="10"/>
        <v>13</v>
      </c>
      <c r="AL9" s="113">
        <f>'[1]Cap Estado'!L8</f>
        <v>2013</v>
      </c>
      <c r="AM9" s="155">
        <f>'[1]Cap Estado'!Q8</f>
        <v>0.8152866242038217</v>
      </c>
      <c r="AN9" s="4">
        <f t="shared" si="11"/>
        <v>15</v>
      </c>
      <c r="AO9" s="113">
        <f>'[1]Cap Estado'!$R$3</f>
        <v>2013</v>
      </c>
      <c r="AP9" s="17">
        <f>100-'[1]Cap Estado'!T8</f>
        <v>69.2</v>
      </c>
      <c r="AQ9" s="4">
        <f t="shared" si="12"/>
        <v>15</v>
      </c>
      <c r="AR9" s="33">
        <f>'[1]Cap Estado'!U8</f>
        <v>2013</v>
      </c>
      <c r="AS9" s="160">
        <f>'[1]Fiscal'!$V$9</f>
        <v>0.3826086956521739</v>
      </c>
      <c r="AT9" s="4">
        <f t="shared" si="13"/>
        <v>2</v>
      </c>
      <c r="AU9" s="116">
        <f>'[1]Fiscal'!$Y$9</f>
        <v>2013</v>
      </c>
      <c r="AV9" s="3">
        <f>'[1]Fiscal'!O9</f>
        <v>23.1</v>
      </c>
      <c r="AW9" s="4">
        <f t="shared" si="14"/>
        <v>5</v>
      </c>
      <c r="AX9" s="113">
        <f>'[1]Fiscal'!P9</f>
        <v>2012</v>
      </c>
      <c r="AY9" s="104">
        <f>'[1]Fiscal'!R9</f>
        <v>43.2</v>
      </c>
      <c r="AZ9" s="4">
        <f t="shared" si="15"/>
        <v>13</v>
      </c>
      <c r="BA9" s="113">
        <f>'[1]Fiscal'!S9</f>
        <v>2012</v>
      </c>
      <c r="BB9" s="17"/>
      <c r="BC9" s="4"/>
      <c r="BD9" s="4"/>
      <c r="BE9" s="104">
        <f>'[1]Salud'!BM9</f>
        <v>7.39775970875198</v>
      </c>
      <c r="BF9" s="4">
        <f t="shared" si="16"/>
        <v>2</v>
      </c>
      <c r="BG9" s="4">
        <f>'[1]Salud'!BN9</f>
        <v>2013</v>
      </c>
      <c r="BH9" s="17">
        <f>'[1]Salud'!BH9</f>
        <v>23.1</v>
      </c>
      <c r="BI9" s="4">
        <f t="shared" si="17"/>
        <v>5</v>
      </c>
      <c r="BJ9" s="4">
        <f>'[1]Salud'!BI9</f>
        <v>2012</v>
      </c>
      <c r="BK9" s="17">
        <f>'[1]Salud'!AR9</f>
        <v>5.6</v>
      </c>
      <c r="BL9" s="4">
        <f t="shared" si="18"/>
        <v>2</v>
      </c>
      <c r="BM9" s="113">
        <f>'[1]Salud'!AS9</f>
        <v>2009</v>
      </c>
      <c r="BN9" s="104">
        <f>'[1]Salud'!AB9</f>
        <v>8.4</v>
      </c>
      <c r="BO9" s="4">
        <f t="shared" si="19"/>
        <v>3</v>
      </c>
      <c r="BP9" s="113">
        <f>'[1]Salud'!AC9</f>
        <v>2013</v>
      </c>
      <c r="BQ9" s="17">
        <f>'[1]Salud'!AZ9</f>
        <v>38</v>
      </c>
      <c r="BR9" s="4">
        <f t="shared" si="20"/>
        <v>3</v>
      </c>
      <c r="BS9" s="144">
        <f>'[1]Salud'!BA9</f>
        <v>2013</v>
      </c>
      <c r="BT9" s="104">
        <f>'[1]Educacion'!CX10</f>
        <v>6.86645</v>
      </c>
      <c r="BU9" s="4">
        <f t="shared" si="21"/>
        <v>3</v>
      </c>
      <c r="BV9" s="4">
        <f>'[1]Educacion'!CY10</f>
        <v>2013</v>
      </c>
      <c r="BW9" s="17"/>
      <c r="BX9" s="4"/>
      <c r="BY9" s="113"/>
      <c r="BZ9" s="104">
        <f>'[1]Educacion'!S10</f>
        <v>540.345</v>
      </c>
      <c r="CA9" s="4">
        <f>RANK(BZ9,$BZ$4:$BZ$22)</f>
        <v>2</v>
      </c>
      <c r="CB9" s="119">
        <f>'[1]Educacion'!AL10</f>
        <v>2013</v>
      </c>
      <c r="CC9" s="104">
        <f>'[1]Educacion'!CB10</f>
        <v>2.726153846153846</v>
      </c>
      <c r="CD9" s="4">
        <f t="shared" si="22"/>
        <v>11</v>
      </c>
      <c r="CE9" s="119">
        <f>'[1]Educacion'!BV10</f>
        <v>2013</v>
      </c>
      <c r="CF9" s="104">
        <f>'[1]Educacion'!BQ10</f>
        <v>1.829268292682927</v>
      </c>
      <c r="CG9" s="4">
        <f>RANK(CF9,$CF$4:$CF$22,1)</f>
        <v>3</v>
      </c>
      <c r="CH9" s="113">
        <f>'[1]Educacion'!BT10</f>
        <v>2012</v>
      </c>
      <c r="CI9" s="4">
        <f>'[1]Educacion'!BC10</f>
        <v>13.9</v>
      </c>
      <c r="CJ9" s="4">
        <f t="shared" si="23"/>
        <v>6</v>
      </c>
      <c r="CK9" s="33">
        <f>'[1]Educacion'!BG10</f>
        <v>2013</v>
      </c>
      <c r="CL9" s="32">
        <f>'[1]Empleo'!$T$10</f>
        <v>10.125</v>
      </c>
      <c r="CM9" s="4">
        <f t="shared" si="24"/>
        <v>16</v>
      </c>
      <c r="CN9" s="119">
        <f>'[1]Empleo'!$U$10</f>
        <v>2013</v>
      </c>
      <c r="CO9" s="104">
        <f>'[1]Empleo'!$Y$10</f>
        <v>3.0331950207468874</v>
      </c>
      <c r="CP9" s="4">
        <f t="shared" si="25"/>
        <v>15</v>
      </c>
      <c r="CQ9" s="113">
        <f>'[1]Empleo'!I10</f>
        <v>2012</v>
      </c>
      <c r="CR9" s="104">
        <f>'[1]Empleo'!$AQ$10</f>
        <v>10.030303030303031</v>
      </c>
      <c r="CS9" s="4">
        <f t="shared" si="26"/>
        <v>17</v>
      </c>
      <c r="CT9" s="113">
        <f>'[1]Empleo'!$AR$10</f>
        <v>2013</v>
      </c>
      <c r="CU9" s="104"/>
      <c r="CV9" s="4"/>
      <c r="CW9" s="113"/>
      <c r="CX9" s="168">
        <f>'[1]Empleo'!AL10</f>
        <v>1.0393619558735838</v>
      </c>
      <c r="CY9" s="4">
        <f>RANK(CX9,$CX$4:$CX$22)</f>
        <v>1</v>
      </c>
      <c r="CZ9" s="33">
        <f>'[1]Empleo'!AM10</f>
        <v>2011</v>
      </c>
      <c r="DA9" s="32">
        <f>100-'[1]Proteccion Social'!E10</f>
        <v>12.599999999999994</v>
      </c>
      <c r="DB9" s="4">
        <f>RANK(DA9,$DA$4:$DA$22,1)</f>
        <v>2</v>
      </c>
      <c r="DC9" s="113">
        <f>'[1]Proteccion Social'!I10</f>
        <v>2013</v>
      </c>
      <c r="DD9" s="3">
        <f>100-'[1]Proteccion Social'!J10</f>
        <v>12.599999999999994</v>
      </c>
      <c r="DE9" s="4">
        <f>RANK(DD9,$DD$4:$DD$22,1)</f>
        <v>1</v>
      </c>
      <c r="DF9" s="113">
        <f>'[1]Proteccion Social'!N10</f>
        <v>2013</v>
      </c>
      <c r="DG9" s="17">
        <f>100-'[1]Proteccion Social'!P10</f>
        <v>36</v>
      </c>
      <c r="DH9" s="4">
        <f t="shared" si="27"/>
        <v>5</v>
      </c>
      <c r="DI9" s="33">
        <f>'[1]Proteccion Social'!Q10</f>
        <v>2011</v>
      </c>
      <c r="DJ9" s="32">
        <f>'[1]Genero'!$AO$10</f>
        <v>117</v>
      </c>
      <c r="DK9" s="4">
        <f t="shared" si="28"/>
        <v>9</v>
      </c>
      <c r="DL9" s="113">
        <f>'[1]Genero'!$AP$10</f>
        <v>2013</v>
      </c>
      <c r="DM9" s="104">
        <f>'[1]Genero'!AN10</f>
        <v>120.5</v>
      </c>
      <c r="DN9" s="4">
        <f t="shared" si="29"/>
        <v>9</v>
      </c>
      <c r="DO9" s="113">
        <f>'[1]Genero'!AP10</f>
        <v>2013</v>
      </c>
      <c r="DP9" s="3">
        <v>84.1</v>
      </c>
      <c r="DQ9" s="29">
        <f t="shared" si="30"/>
        <v>4</v>
      </c>
      <c r="DR9" s="113">
        <v>2013</v>
      </c>
      <c r="DS9" s="104">
        <f>'[1]Genero'!E10</f>
        <v>33.33</v>
      </c>
      <c r="DT9" s="4">
        <f t="shared" si="31"/>
        <v>6</v>
      </c>
      <c r="DU9" s="113">
        <f>'[1]Genero'!F10</f>
        <v>2015</v>
      </c>
      <c r="DV9" s="104">
        <f>'[1]Genero'!AR10</f>
        <v>11.1</v>
      </c>
      <c r="DW9" s="5">
        <f t="shared" si="32"/>
        <v>2</v>
      </c>
      <c r="DX9" s="136">
        <v>2011</v>
      </c>
      <c r="DY9" s="104"/>
      <c r="DZ9" s="4"/>
      <c r="EA9" s="113"/>
      <c r="EB9" s="104">
        <f>'[1]Genero'!$CQ$10</f>
        <v>4.6266666666665515</v>
      </c>
      <c r="EC9" s="4">
        <f>RANK(EB9,$EB$4:$EB$22,1)</f>
        <v>11</v>
      </c>
      <c r="ED9" s="113">
        <f>'[1]Genero'!$DC$10</f>
        <v>2013</v>
      </c>
      <c r="EE9" s="104">
        <v>1.741670462056162</v>
      </c>
      <c r="EF9" s="4">
        <f t="shared" si="33"/>
        <v>12</v>
      </c>
      <c r="EG9" s="113">
        <f>'[1]Genero'!BI10</f>
        <v>2013</v>
      </c>
      <c r="EH9" s="104">
        <v>1.2103284425322125</v>
      </c>
      <c r="EI9" s="4">
        <f t="shared" si="34"/>
        <v>12</v>
      </c>
      <c r="EJ9" s="113">
        <f>'[1]Genero'!BB10</f>
        <v>2013</v>
      </c>
      <c r="EK9" s="104"/>
      <c r="EL9" s="4"/>
      <c r="EM9" s="113"/>
      <c r="EN9" s="104">
        <f>'[1]Genero'!$AC$10</f>
        <v>5.525354969574035</v>
      </c>
      <c r="EO9" s="4">
        <f>RANK(EN9,$EN$4:$EN$22,1)</f>
        <v>2</v>
      </c>
      <c r="EP9" s="113">
        <f>'[1]Genero'!$AD$10</f>
        <v>2013</v>
      </c>
      <c r="EQ9" s="17">
        <f>'[1]Genero'!$DI$10</f>
        <v>28</v>
      </c>
      <c r="ER9" s="4">
        <f>RANK(EQ9,$EQ$4:$EQ$22,1)</f>
        <v>6</v>
      </c>
      <c r="ES9" s="33">
        <f>'[1]Genero'!$DJ$10</f>
        <v>2011</v>
      </c>
    </row>
    <row r="10" spans="1:149" ht="15">
      <c r="A10" s="3" t="s">
        <v>128</v>
      </c>
      <c r="B10" s="3"/>
      <c r="C10" s="32"/>
      <c r="D10" s="4"/>
      <c r="E10" s="100"/>
      <c r="F10" s="104"/>
      <c r="G10" s="4"/>
      <c r="H10" s="105"/>
      <c r="I10" s="104"/>
      <c r="J10" s="4"/>
      <c r="K10" s="100"/>
      <c r="L10" s="17"/>
      <c r="M10" s="4"/>
      <c r="N10" s="57"/>
      <c r="O10" s="38"/>
      <c r="P10" s="4"/>
      <c r="Q10" s="100"/>
      <c r="R10" s="104"/>
      <c r="S10" s="4"/>
      <c r="T10" s="113"/>
      <c r="U10" s="104"/>
      <c r="V10" s="4"/>
      <c r="W10" s="113"/>
      <c r="Y10" s="140"/>
      <c r="Z10" s="65"/>
      <c r="AA10" s="32"/>
      <c r="AB10" s="4"/>
      <c r="AC10" s="113"/>
      <c r="AD10" s="104"/>
      <c r="AE10" s="4"/>
      <c r="AF10" s="113"/>
      <c r="AG10" s="104"/>
      <c r="AH10" s="4"/>
      <c r="AI10" s="113"/>
      <c r="AJ10" s="104"/>
      <c r="AK10" s="4"/>
      <c r="AL10" s="113"/>
      <c r="AM10" s="155"/>
      <c r="AN10" s="4"/>
      <c r="AO10" s="113"/>
      <c r="AP10" s="17"/>
      <c r="AQ10" s="4"/>
      <c r="AR10" s="33"/>
      <c r="AS10" s="160">
        <v>0.5415549597855228</v>
      </c>
      <c r="AT10" s="4">
        <f t="shared" si="13"/>
        <v>13</v>
      </c>
      <c r="AU10" s="116">
        <f>'[1]Fiscal'!$Y$10</f>
        <v>2013</v>
      </c>
      <c r="AV10" s="3">
        <f>'[1]Fiscal'!$O$10</f>
        <v>36.5</v>
      </c>
      <c r="AW10" s="4">
        <f t="shared" si="14"/>
        <v>1</v>
      </c>
      <c r="AX10" s="113">
        <f>'[1]Fiscal'!$P$10</f>
        <v>2011</v>
      </c>
      <c r="AY10" s="104">
        <f>'[1]Fiscal'!$R$10</f>
        <v>54.7</v>
      </c>
      <c r="AZ10" s="4">
        <f t="shared" si="15"/>
        <v>9</v>
      </c>
      <c r="BA10" s="113">
        <f>'[1]Fiscal'!$S$10</f>
        <v>2011</v>
      </c>
      <c r="BB10" s="17"/>
      <c r="BC10" s="4"/>
      <c r="BD10" s="4"/>
      <c r="BE10" s="104">
        <f>'[1]Salud'!BM10</f>
        <v>8.18979205411391</v>
      </c>
      <c r="BF10" s="4">
        <f t="shared" si="16"/>
        <v>1</v>
      </c>
      <c r="BG10" s="4">
        <f>'[1]Salud'!BN10</f>
        <v>2013</v>
      </c>
      <c r="BH10" s="17">
        <f>'[1]Salud'!BH10</f>
        <v>4.8</v>
      </c>
      <c r="BI10" s="4">
        <f t="shared" si="17"/>
        <v>1</v>
      </c>
      <c r="BJ10" s="4">
        <f>'[1]Salud'!BI10</f>
        <v>2012</v>
      </c>
      <c r="BK10" s="17"/>
      <c r="BL10" s="4"/>
      <c r="BM10" s="113"/>
      <c r="BN10" s="104">
        <f>'[1]Salud'!$AB$10</f>
        <v>5</v>
      </c>
      <c r="BO10" s="4">
        <f t="shared" si="19"/>
        <v>1</v>
      </c>
      <c r="BP10" s="113">
        <f>'[1]Salud'!$AC$10</f>
        <v>2013</v>
      </c>
      <c r="BQ10" s="17">
        <f>'[1]Salud'!$AZ$10</f>
        <v>80</v>
      </c>
      <c r="BR10" s="4">
        <f t="shared" si="20"/>
        <v>7</v>
      </c>
      <c r="BS10" s="144"/>
      <c r="BT10" s="104">
        <f>'[1]Educacion'!CX11</f>
        <v>12.83727</v>
      </c>
      <c r="BU10" s="4">
        <f t="shared" si="21"/>
        <v>1</v>
      </c>
      <c r="BV10" s="4">
        <f>'[1]Educacion'!CY11</f>
        <v>2010</v>
      </c>
      <c r="BW10" s="17"/>
      <c r="BX10" s="4"/>
      <c r="BY10" s="113"/>
      <c r="BZ10" s="104"/>
      <c r="CA10" s="4"/>
      <c r="CB10" s="119"/>
      <c r="CC10" s="104"/>
      <c r="CD10" s="4"/>
      <c r="CE10" s="119"/>
      <c r="CF10" s="104"/>
      <c r="CG10" s="4"/>
      <c r="CH10" s="113"/>
      <c r="CI10" s="4">
        <f>'[1]Educacion'!$BC$11</f>
        <v>13.8</v>
      </c>
      <c r="CJ10" s="4">
        <f t="shared" si="23"/>
        <v>7</v>
      </c>
      <c r="CK10" s="33">
        <f>'[1]Educacion'!$BG$11</f>
        <v>2013</v>
      </c>
      <c r="CL10" s="32"/>
      <c r="CM10" s="4"/>
      <c r="CN10" s="119"/>
      <c r="CO10" s="104"/>
      <c r="CP10" s="4"/>
      <c r="CQ10" s="113"/>
      <c r="CR10" s="104"/>
      <c r="CS10" s="4"/>
      <c r="CT10" s="113"/>
      <c r="CU10" s="104"/>
      <c r="CV10" s="4"/>
      <c r="CW10" s="113"/>
      <c r="CX10" s="168"/>
      <c r="CY10" s="4"/>
      <c r="CZ10" s="42"/>
      <c r="DA10" s="32"/>
      <c r="DB10" s="4"/>
      <c r="DC10" s="113"/>
      <c r="DD10" s="3"/>
      <c r="DE10" s="4"/>
      <c r="DF10" s="113"/>
      <c r="DG10" s="17"/>
      <c r="DH10" s="4"/>
      <c r="DI10" s="33"/>
      <c r="DJ10" s="32"/>
      <c r="DK10" s="4"/>
      <c r="DL10" s="113"/>
      <c r="DM10" s="104"/>
      <c r="DN10" s="4"/>
      <c r="DO10" s="113"/>
      <c r="DP10" s="3"/>
      <c r="DQ10" s="29"/>
      <c r="DR10" s="113"/>
      <c r="DS10" s="104">
        <f>'[1]Genero'!$E$11</f>
        <v>48.86</v>
      </c>
      <c r="DT10" s="4">
        <f t="shared" si="31"/>
        <v>2</v>
      </c>
      <c r="DU10" s="113">
        <f>'[1]Genero'!$F$11</f>
        <v>2015</v>
      </c>
      <c r="DV10" s="104"/>
      <c r="DW10" s="5"/>
      <c r="DX10" s="136"/>
      <c r="DY10" s="104"/>
      <c r="DZ10" s="4"/>
      <c r="EA10" s="113"/>
      <c r="EB10" s="104"/>
      <c r="EC10" s="4"/>
      <c r="ED10" s="113"/>
      <c r="EE10" s="104"/>
      <c r="EF10" s="4"/>
      <c r="EG10" s="113"/>
      <c r="EH10" s="104"/>
      <c r="EI10" s="4"/>
      <c r="EJ10" s="113"/>
      <c r="EK10" s="104"/>
      <c r="EL10" s="4"/>
      <c r="EM10" s="113"/>
      <c r="EN10" s="104"/>
      <c r="EO10" s="4"/>
      <c r="EP10" s="113"/>
      <c r="EQ10" s="17"/>
      <c r="ER10" s="4"/>
      <c r="ES10" s="33"/>
    </row>
    <row r="11" spans="1:149" ht="15">
      <c r="A11" s="3" t="s">
        <v>49</v>
      </c>
      <c r="B11" s="3"/>
      <c r="C11" s="32">
        <f>'[1]Pobreza'!H11</f>
        <v>33.6</v>
      </c>
      <c r="D11" s="4">
        <f>RANK(C11,$C$4:$C$22,1)</f>
        <v>10</v>
      </c>
      <c r="E11" s="100">
        <f>'[1]Pobreza'!I11</f>
        <v>2013</v>
      </c>
      <c r="F11" s="104">
        <f>'[1]Pobreza'!E11</f>
        <v>12</v>
      </c>
      <c r="G11" s="4">
        <f>RANK(F11,$F$4:$F$22,1)</f>
        <v>9</v>
      </c>
      <c r="H11" s="105">
        <f>'[1]Pobreza'!F11</f>
        <v>2013</v>
      </c>
      <c r="I11" s="104">
        <f>'[1]Pobreza'!Q11</f>
        <v>31</v>
      </c>
      <c r="J11" s="4">
        <f>RANK(I11,$I$4:$I$22,1)</f>
        <v>7</v>
      </c>
      <c r="K11" s="100">
        <f>'[1]Pobreza'!R11</f>
        <v>2012</v>
      </c>
      <c r="L11" s="17">
        <f>'[1]Pobreza'!K11</f>
        <v>43</v>
      </c>
      <c r="M11" s="4">
        <f>RANK(L11,$L$4:$L$22,1)</f>
        <v>15</v>
      </c>
      <c r="N11" s="57">
        <f>'[1]Pobreza'!L11</f>
        <v>2012</v>
      </c>
      <c r="O11" s="38">
        <f>'[1]Desigualdad'!C11</f>
        <v>0.477</v>
      </c>
      <c r="P11" s="4">
        <f>RANK(O11,$O$4:$O$22,1)</f>
        <v>7</v>
      </c>
      <c r="Q11" s="100">
        <f>'[1]Desigualdad'!D11</f>
        <v>2013</v>
      </c>
      <c r="R11" s="104">
        <f>'[1]Desigualdad'!F11</f>
        <v>11.7</v>
      </c>
      <c r="S11" s="4">
        <f>RANK(R11,$R$4:$R$22,1)</f>
        <v>5</v>
      </c>
      <c r="T11" s="113">
        <f>'[1]Desigualdad'!G11</f>
        <v>2013</v>
      </c>
      <c r="U11" s="104">
        <f>'[1]Desigualdad'!I11</f>
        <v>23.3</v>
      </c>
      <c r="V11" s="4">
        <f>RANK(U11,$U$4:$U$22,1)</f>
        <v>5</v>
      </c>
      <c r="W11" s="113">
        <f>'[1]Desigualdad'!J11</f>
        <v>2013</v>
      </c>
      <c r="X11" s="70">
        <f>'[1]Multimillonarios'!D11</f>
        <v>2626.0764240452504</v>
      </c>
      <c r="Y11" s="140">
        <f>RANK(X11,$X$4:$X$22,1)</f>
        <v>5</v>
      </c>
      <c r="Z11" s="65">
        <v>2014</v>
      </c>
      <c r="AA11" s="32">
        <f>'[1]Cap Estado'!Z10</f>
        <v>64.1</v>
      </c>
      <c r="AB11" s="4">
        <f aca="true" t="shared" si="35" ref="AB11:AB22">RANK(AA11,$AA$4:$AA$22,1)</f>
        <v>3</v>
      </c>
      <c r="AC11" s="113">
        <f>'[1]Cap Estado'!AA10</f>
        <v>2014</v>
      </c>
      <c r="AD11" s="104">
        <f>'[1]Cap Estado'!W10</f>
        <v>26</v>
      </c>
      <c r="AE11" s="4">
        <f aca="true" t="shared" si="36" ref="AE11:AE22">RANK(AD11,$AD$4:$AD$22,1)</f>
        <v>13</v>
      </c>
      <c r="AF11" s="113">
        <f>'[1]Cap Estado'!X10</f>
        <v>2014</v>
      </c>
      <c r="AG11" s="104">
        <f>100-'[1]Cap Estado'!E10</f>
        <v>40.8</v>
      </c>
      <c r="AH11" s="4">
        <f>RANK(AG11,$AG$4:$AG$22,1)</f>
        <v>2</v>
      </c>
      <c r="AI11" s="113">
        <f>'[1]Cap Estado'!F10</f>
        <v>2013</v>
      </c>
      <c r="AJ11" s="104">
        <f>100-'[1]Cap Estado'!K10</f>
        <v>42</v>
      </c>
      <c r="AK11" s="4">
        <f>RANK(AJ11,$AJ$4:$AJ$22,1)</f>
        <v>1</v>
      </c>
      <c r="AL11" s="113">
        <f>'[1]Cap Estado'!L10</f>
        <v>2013</v>
      </c>
      <c r="AM11" s="155">
        <f>'[1]Cap Estado'!Q10</f>
        <v>0.35340314136125656</v>
      </c>
      <c r="AN11" s="4">
        <f>RANK(AM11,$AM$4:$AM$22,1)</f>
        <v>1</v>
      </c>
      <c r="AO11" s="113">
        <f>'[1]Cap Estado'!$R$3</f>
        <v>2013</v>
      </c>
      <c r="AP11" s="17">
        <f>100-'[1]Cap Estado'!T10</f>
        <v>34.7</v>
      </c>
      <c r="AQ11" s="4">
        <f>RANK(AP11,$AP$4:$AP$22,1)</f>
        <v>1</v>
      </c>
      <c r="AR11" s="33">
        <f>'[1]Cap Estado'!U10</f>
        <v>2013</v>
      </c>
      <c r="AS11" s="160">
        <f>'[1]Fiscal'!$V$11</f>
        <v>0.5181347150259067</v>
      </c>
      <c r="AT11" s="4">
        <f t="shared" si="13"/>
        <v>10</v>
      </c>
      <c r="AU11" s="116">
        <f>'[1]Fiscal'!$Y$11</f>
        <v>2013</v>
      </c>
      <c r="AV11" s="3">
        <f>'[1]Fiscal'!O11</f>
        <v>8.3</v>
      </c>
      <c r="AW11" s="4">
        <f t="shared" si="14"/>
        <v>15</v>
      </c>
      <c r="AX11" s="113">
        <f>'[1]Fiscal'!P11</f>
        <v>2012</v>
      </c>
      <c r="AY11" s="104">
        <f>'[1]Fiscal'!R11</f>
        <v>25.4</v>
      </c>
      <c r="AZ11" s="4">
        <f t="shared" si="15"/>
        <v>18</v>
      </c>
      <c r="BA11" s="113">
        <f>'[1]Fiscal'!S11</f>
        <v>2012</v>
      </c>
      <c r="BB11" s="17">
        <f>'[1]Fiscal'!L11</f>
        <v>40.3</v>
      </c>
      <c r="BC11" s="4">
        <f>RANK(BB11,$BB$4:$BB$22,1)</f>
        <v>7</v>
      </c>
      <c r="BD11" s="4" t="str">
        <f>'[1]Fiscal'!M11</f>
        <v>2010-2013</v>
      </c>
      <c r="BE11" s="104">
        <f>'[1]Salud'!BM11</f>
        <v>3.93804978464848</v>
      </c>
      <c r="BF11" s="4">
        <f t="shared" si="16"/>
        <v>12</v>
      </c>
      <c r="BG11" s="4">
        <f>'[1]Salud'!BN11</f>
        <v>2013</v>
      </c>
      <c r="BH11" s="17">
        <f>'[1]Salud'!BH11</f>
        <v>51.4</v>
      </c>
      <c r="BI11" s="4">
        <f t="shared" si="17"/>
        <v>15</v>
      </c>
      <c r="BJ11" s="4">
        <f>'[1]Salud'!BI11</f>
        <v>2012</v>
      </c>
      <c r="BK11" s="17">
        <f>'[1]Salud'!AR11</f>
        <v>25.3</v>
      </c>
      <c r="BL11" s="4">
        <f aca="true" t="shared" si="37" ref="BL11:BL17">RANK(BK11,$BK$4:$BK$22,1)</f>
        <v>15</v>
      </c>
      <c r="BM11" s="113" t="str">
        <f>'[1]Salud'!AS11</f>
        <v>2011-2013</v>
      </c>
      <c r="BN11" s="104">
        <f>'[1]Salud'!AB11</f>
        <v>19.1</v>
      </c>
      <c r="BO11" s="4">
        <f t="shared" si="19"/>
        <v>14</v>
      </c>
      <c r="BP11" s="113">
        <f>'[1]Salud'!AC11</f>
        <v>2013</v>
      </c>
      <c r="BQ11" s="17">
        <f>'[1]Salud'!AZ11</f>
        <v>87</v>
      </c>
      <c r="BR11" s="4">
        <f t="shared" si="20"/>
        <v>10</v>
      </c>
      <c r="BS11" s="144">
        <f>'[1]Salud'!BA11</f>
        <v>2013</v>
      </c>
      <c r="BT11" s="104">
        <f>'[1]Educacion'!CX12</f>
        <v>4.18002</v>
      </c>
      <c r="BU11" s="4">
        <f t="shared" si="21"/>
        <v>13</v>
      </c>
      <c r="BV11" s="4">
        <f>'[1]Educacion'!CY12</f>
        <v>2012</v>
      </c>
      <c r="BW11" s="17">
        <f>'[1]Educacion'!I12</f>
        <v>2.068181818181818</v>
      </c>
      <c r="BX11" s="4">
        <f>RANK(BW11,$BW$4:$BW$22,1)</f>
        <v>1</v>
      </c>
      <c r="BY11" s="113">
        <f>'[1]Educacion'!M12</f>
        <v>2013</v>
      </c>
      <c r="BZ11" s="104">
        <f>'[1]Educacion'!S12</f>
        <v>501.90999999999997</v>
      </c>
      <c r="CA11" s="4">
        <f>RANK(BZ11,$BZ$4:$BZ$22)</f>
        <v>8</v>
      </c>
      <c r="CB11" s="119">
        <f>'[1]Educacion'!AL12</f>
        <v>2013</v>
      </c>
      <c r="CC11" s="104">
        <f>'[1]Educacion'!CB12</f>
        <v>2.1835748792270535</v>
      </c>
      <c r="CD11" s="4">
        <f>RANK(CC11,$CC$4:$CC$22,1)</f>
        <v>8</v>
      </c>
      <c r="CE11" s="119">
        <f>'[1]Educacion'!BV12</f>
        <v>2013</v>
      </c>
      <c r="CF11" s="104"/>
      <c r="CG11" s="4"/>
      <c r="CH11" s="113"/>
      <c r="CI11" s="4">
        <f>'[1]Educacion'!BC12</f>
        <v>12.3</v>
      </c>
      <c r="CJ11" s="4">
        <f t="shared" si="23"/>
        <v>13</v>
      </c>
      <c r="CK11" s="33">
        <f>'[1]Educacion'!BG12</f>
        <v>2012</v>
      </c>
      <c r="CL11" s="32">
        <f>'[1]Empleo'!$T$12</f>
        <v>2.5384615384615383</v>
      </c>
      <c r="CM11" s="4">
        <f>RANK(CL11,$CL$4:$CL$22,1)</f>
        <v>6</v>
      </c>
      <c r="CN11" s="119">
        <f>'[1]Empleo'!$U$12</f>
        <v>2013</v>
      </c>
      <c r="CO11" s="104">
        <f>'[1]Empleo'!$Y$12</f>
        <v>2.2442748091603058</v>
      </c>
      <c r="CP11" s="4">
        <f>RANK(CO11,$CO$4:$CO$22,1)</f>
        <v>11</v>
      </c>
      <c r="CQ11" s="113">
        <f>'[1]Empleo'!I12</f>
        <v>2012</v>
      </c>
      <c r="CR11" s="104">
        <f>'[1]Empleo'!$AQ$12</f>
        <v>2.7733333333333334</v>
      </c>
      <c r="CS11" s="4">
        <f>RANK(CR11,$CR$4:$CR$22,1)</f>
        <v>5</v>
      </c>
      <c r="CT11" s="113">
        <f>'[1]Empleo'!$AR$12</f>
        <v>2013</v>
      </c>
      <c r="CU11" s="104"/>
      <c r="CV11" s="4"/>
      <c r="CW11" s="119"/>
      <c r="CX11" s="168"/>
      <c r="CY11" s="4"/>
      <c r="CZ11" s="33"/>
      <c r="DA11" s="32">
        <f>100-'[1]Proteccion Social'!E12</f>
        <v>51.1</v>
      </c>
      <c r="DB11" s="4">
        <f>RANK(DA11,$DA$4:$DA$22,1)</f>
        <v>7</v>
      </c>
      <c r="DC11" s="113">
        <f>'[1]Proteccion Social'!I12</f>
        <v>2013</v>
      </c>
      <c r="DD11" s="3"/>
      <c r="DE11" s="4"/>
      <c r="DF11" s="113"/>
      <c r="DG11" s="17">
        <f>100-'[1]Proteccion Social'!P12</f>
        <v>67</v>
      </c>
      <c r="DH11" s="4">
        <f>RANK(DG11,$DG$4:$DG$22,1)</f>
        <v>7</v>
      </c>
      <c r="DI11" s="33">
        <f>'[1]Proteccion Social'!Q12</f>
        <v>2011</v>
      </c>
      <c r="DJ11" s="32">
        <f>'[1]Genero'!$AO$12</f>
        <v>117.1</v>
      </c>
      <c r="DK11" s="4">
        <f>RANK(DJ11,$DJ$4:$DJ$22,1)</f>
        <v>11</v>
      </c>
      <c r="DL11" s="113">
        <f>'[1]Genero'!$AP$12</f>
        <v>2013</v>
      </c>
      <c r="DM11" s="104">
        <f>'[1]Genero'!AN12</f>
        <v>127</v>
      </c>
      <c r="DN11" s="4">
        <f>RANK(DM11,$DM$4:$DM$22,1)</f>
        <v>12</v>
      </c>
      <c r="DO11" s="113">
        <f>'[1]Genero'!AP12</f>
        <v>2013</v>
      </c>
      <c r="DP11" s="3">
        <v>78.8</v>
      </c>
      <c r="DQ11" s="29">
        <f>RANK(DP11,$DP$4:$DP$22)</f>
        <v>6</v>
      </c>
      <c r="DR11" s="113">
        <v>2013</v>
      </c>
      <c r="DS11" s="104">
        <f>'[1]Genero'!E12</f>
        <v>41.61</v>
      </c>
      <c r="DT11" s="4">
        <f t="shared" si="31"/>
        <v>3</v>
      </c>
      <c r="DU11" s="113">
        <f>'[1]Genero'!F12</f>
        <v>2015</v>
      </c>
      <c r="DV11" s="104">
        <f>'[1]Genero'!AR12</f>
        <v>17</v>
      </c>
      <c r="DW11" s="5">
        <f>RANK(DV11,$DV$4:$DV$22,1)</f>
        <v>14</v>
      </c>
      <c r="DX11" s="136">
        <v>2010</v>
      </c>
      <c r="DY11" s="104">
        <v>1.3779527559055118</v>
      </c>
      <c r="DZ11" s="4">
        <f>RANK(DY11,$DY$4:$DY$22,1)</f>
        <v>10</v>
      </c>
      <c r="EA11" s="113">
        <v>2013</v>
      </c>
      <c r="EB11" s="104">
        <f>'[1]Genero'!$CQ$12</f>
        <v>3.6000000000000227</v>
      </c>
      <c r="EC11" s="4">
        <f>RANK(EB11,$EB$4:$EB$22,1)</f>
        <v>10</v>
      </c>
      <c r="ED11" s="113">
        <f>'[1]Genero'!$DC$12</f>
        <v>2013</v>
      </c>
      <c r="EE11" s="104">
        <v>1.6837072669648117</v>
      </c>
      <c r="EF11" s="4">
        <f>RANK(EE11,$EE$4:$EE$22,1)</f>
        <v>10</v>
      </c>
      <c r="EG11" s="113">
        <f>'[1]Genero'!BI12</f>
        <v>2013</v>
      </c>
      <c r="EH11" s="104">
        <v>1.1846334706261152</v>
      </c>
      <c r="EI11" s="4">
        <f>RANK(EH11,$EH$4:$EH$22,1)</f>
        <v>10</v>
      </c>
      <c r="EJ11" s="113">
        <f>'[1]Genero'!BB12</f>
        <v>2013</v>
      </c>
      <c r="EK11" s="104">
        <f>'[1]Genero'!$T$12</f>
        <v>3.9831516352824576</v>
      </c>
      <c r="EL11" s="4">
        <f>RANK(EK11,$EK$4:$EK$22,1)</f>
        <v>6</v>
      </c>
      <c r="EM11" s="113">
        <f>'[1]Genero'!$U$12</f>
        <v>2012</v>
      </c>
      <c r="EN11" s="104">
        <f>'[1]Genero'!$AC$12</f>
        <v>231.9230769230769</v>
      </c>
      <c r="EO11" s="4">
        <f>RANK(EN11,$EN$4:$EN$22,1)</f>
        <v>15</v>
      </c>
      <c r="EP11" s="113">
        <f>'[1]Genero'!$AD$12</f>
        <v>2013</v>
      </c>
      <c r="EQ11" s="17">
        <f>'[1]Genero'!$DI$12</f>
        <v>19</v>
      </c>
      <c r="ER11" s="4">
        <f>RANK(EQ11,$EQ$4:$EQ$22,1)</f>
        <v>2</v>
      </c>
      <c r="ES11" s="33">
        <f>'[1]Genero'!$DJ$12</f>
        <v>2011</v>
      </c>
    </row>
    <row r="12" spans="1:149" ht="15">
      <c r="A12" s="3" t="s">
        <v>50</v>
      </c>
      <c r="B12" s="3"/>
      <c r="C12" s="32">
        <f>'[1]Pobreza'!H12</f>
        <v>40.9</v>
      </c>
      <c r="D12" s="4">
        <f>RANK(C12,$C$4:$C$22,1)</f>
        <v>14</v>
      </c>
      <c r="E12" s="100">
        <f>'[1]Pobreza'!I12</f>
        <v>2013</v>
      </c>
      <c r="F12" s="104">
        <f>'[1]Pobreza'!E12</f>
        <v>12.5</v>
      </c>
      <c r="G12" s="4">
        <f>RANK(F12,$F$4:$F$22,1)</f>
        <v>11</v>
      </c>
      <c r="H12" s="105">
        <f>'[1]Pobreza'!F12</f>
        <v>2013</v>
      </c>
      <c r="I12" s="104">
        <f>'[1]Pobreza'!Q12</f>
        <v>53</v>
      </c>
      <c r="J12" s="4">
        <f>RANK(I12,$I$4:$I$22,1)</f>
        <v>12</v>
      </c>
      <c r="K12" s="100">
        <f>'[1]Pobreza'!R12</f>
        <v>2012</v>
      </c>
      <c r="L12" s="17">
        <f>'[1]Pobreza'!K12</f>
        <v>41.1</v>
      </c>
      <c r="M12" s="4">
        <f>RANK(L12,$L$4:$L$22,1)</f>
        <v>13</v>
      </c>
      <c r="N12" s="57">
        <f>'[1]Pobreza'!L12</f>
        <v>2012</v>
      </c>
      <c r="O12" s="38">
        <f>'[1]Desigualdad'!C12</f>
        <v>0.453</v>
      </c>
      <c r="P12" s="4">
        <f>RANK(O12,$O$4:$O$22,1)</f>
        <v>4</v>
      </c>
      <c r="Q12" s="100">
        <f>'[1]Desigualdad'!D12</f>
        <v>2013</v>
      </c>
      <c r="R12" s="104">
        <f>'[1]Desigualdad'!F12</f>
        <v>10.5</v>
      </c>
      <c r="S12" s="4">
        <f>RANK(R12,$R$4:$R$22,1)</f>
        <v>3</v>
      </c>
      <c r="T12" s="113">
        <f>'[1]Desigualdad'!$G$12</f>
        <v>2013</v>
      </c>
      <c r="U12" s="104">
        <f>'[1]Desigualdad'!I12</f>
        <v>19.6</v>
      </c>
      <c r="V12" s="4">
        <f>RANK(U12,$U$4:$U$22,1)</f>
        <v>3</v>
      </c>
      <c r="W12" s="113">
        <f>'[1]Desigualdad'!J12</f>
        <v>2013</v>
      </c>
      <c r="X12" s="70">
        <f>'[1]Multimillonarios'!D12</f>
        <v>4406.414500866789</v>
      </c>
      <c r="Y12" s="140">
        <f>RANK(X12,$X$4:$X$22,1)</f>
        <v>12</v>
      </c>
      <c r="Z12" s="65">
        <v>2014</v>
      </c>
      <c r="AA12" s="32">
        <f>'[1]Cap Estado'!Z11</f>
        <v>67.7</v>
      </c>
      <c r="AB12" s="4">
        <f t="shared" si="35"/>
        <v>6</v>
      </c>
      <c r="AC12" s="113">
        <f>'[1]Cap Estado'!AA11</f>
        <v>2014</v>
      </c>
      <c r="AD12" s="104">
        <f>'[1]Cap Estado'!W11</f>
        <v>9.8</v>
      </c>
      <c r="AE12" s="4">
        <f t="shared" si="36"/>
        <v>3</v>
      </c>
      <c r="AF12" s="113">
        <f>'[1]Cap Estado'!X11</f>
        <v>2014</v>
      </c>
      <c r="AG12" s="104">
        <f>100-'[1]Cap Estado'!E11</f>
        <v>63.900000000000006</v>
      </c>
      <c r="AH12" s="4">
        <f>RANK(AG12,$AG$4:$AG$22,1)</f>
        <v>10</v>
      </c>
      <c r="AI12" s="113">
        <f>'[1]Cap Estado'!F11</f>
        <v>2013</v>
      </c>
      <c r="AJ12" s="104">
        <f>100-'[1]Cap Estado'!K11</f>
        <v>72.2</v>
      </c>
      <c r="AK12" s="4">
        <f>RANK(AJ12,$AJ$4:$AJ$22,1)</f>
        <v>7</v>
      </c>
      <c r="AL12" s="113">
        <f>'[1]Cap Estado'!L11</f>
        <v>2013</v>
      </c>
      <c r="AM12" s="155">
        <f>'[1]Cap Estado'!Q11</f>
        <v>0.6536842105263158</v>
      </c>
      <c r="AN12" s="4">
        <f>RANK(AM12,$AM$4:$AM$22,1)</f>
        <v>6</v>
      </c>
      <c r="AO12" s="113">
        <f>'[1]Cap Estado'!$R$3</f>
        <v>2013</v>
      </c>
      <c r="AP12" s="17">
        <f>100-'[1]Cap Estado'!T11</f>
        <v>67.6</v>
      </c>
      <c r="AQ12" s="4">
        <f>RANK(AP12,$AP$4:$AP$22,1)</f>
        <v>14</v>
      </c>
      <c r="AR12" s="33">
        <f>'[1]Cap Estado'!U11</f>
        <v>2013</v>
      </c>
      <c r="AS12" s="160">
        <f>'[1]Fiscal'!$V$12</f>
        <v>0.5174418604651163</v>
      </c>
      <c r="AT12" s="4">
        <f t="shared" si="13"/>
        <v>9</v>
      </c>
      <c r="AU12" s="116">
        <f>'[1]Fiscal'!$Y$12</f>
        <v>2013</v>
      </c>
      <c r="AV12" s="3">
        <f>'[1]Fiscal'!O12</f>
        <v>14.8</v>
      </c>
      <c r="AW12" s="4">
        <f t="shared" si="14"/>
        <v>8</v>
      </c>
      <c r="AX12" s="113">
        <f>'[1]Fiscal'!P12</f>
        <v>2012</v>
      </c>
      <c r="AY12" s="104">
        <f>'[1]Fiscal'!R12</f>
        <v>60.7</v>
      </c>
      <c r="AZ12" s="4">
        <f t="shared" si="15"/>
        <v>7</v>
      </c>
      <c r="BA12" s="113">
        <f>'[1]Fiscal'!S12</f>
        <v>2012</v>
      </c>
      <c r="BB12" s="17"/>
      <c r="BC12" s="4"/>
      <c r="BD12" s="4"/>
      <c r="BE12" s="104">
        <f>'[1]Salud'!BM12</f>
        <v>4.63229190795402</v>
      </c>
      <c r="BF12" s="4">
        <f t="shared" si="16"/>
        <v>9</v>
      </c>
      <c r="BG12" s="4">
        <f>'[1]Salud'!BN12</f>
        <v>2013</v>
      </c>
      <c r="BH12" s="17">
        <f>'[1]Salud'!BH12</f>
        <v>32.4</v>
      </c>
      <c r="BI12" s="4">
        <f t="shared" si="17"/>
        <v>10</v>
      </c>
      <c r="BJ12" s="4">
        <f>'[1]Salud'!BI12</f>
        <v>2012</v>
      </c>
      <c r="BK12" s="17">
        <f>'[1]Salud'!AR12</f>
        <v>20.6</v>
      </c>
      <c r="BL12" s="4">
        <f t="shared" si="37"/>
        <v>11</v>
      </c>
      <c r="BM12" s="113">
        <f>'[1]Salud'!AS12</f>
        <v>2008</v>
      </c>
      <c r="BN12" s="104">
        <f>'[1]Salud'!AB12</f>
        <v>13.5</v>
      </c>
      <c r="BO12" s="4">
        <f t="shared" si="19"/>
        <v>9</v>
      </c>
      <c r="BP12" s="113">
        <f>'[1]Salud'!AC12</f>
        <v>2013</v>
      </c>
      <c r="BQ12" s="17">
        <f>'[1]Salud'!AZ12</f>
        <v>69</v>
      </c>
      <c r="BR12" s="4">
        <f t="shared" si="20"/>
        <v>4</v>
      </c>
      <c r="BS12" s="144">
        <f>'[1]Salud'!BA12</f>
        <v>2013</v>
      </c>
      <c r="BT12" s="104">
        <f>'[1]Educacion'!CX13</f>
        <v>3.41749</v>
      </c>
      <c r="BU12" s="4">
        <f t="shared" si="21"/>
        <v>15</v>
      </c>
      <c r="BV12" s="4">
        <f>'[1]Educacion'!CY13</f>
        <v>2011</v>
      </c>
      <c r="BW12" s="17">
        <f>'[1]Educacion'!I13</f>
        <v>5.297872340425531</v>
      </c>
      <c r="BX12" s="4">
        <f>RANK(BW12,$BW$4:$BW$22,1)</f>
        <v>6</v>
      </c>
      <c r="BY12" s="113">
        <f>'[1]Educacion'!M13</f>
        <v>2013</v>
      </c>
      <c r="BZ12" s="104"/>
      <c r="CA12" s="4"/>
      <c r="CB12" s="119"/>
      <c r="CC12" s="104">
        <f>'[1]Educacion'!CB13</f>
        <v>4.021505376344086</v>
      </c>
      <c r="CD12" s="4">
        <f>RANK(CC12,$CC$4:$CC$22,1)</f>
        <v>13</v>
      </c>
      <c r="CE12" s="119">
        <f>'[1]Educacion'!BV13</f>
        <v>2013</v>
      </c>
      <c r="CF12" s="104"/>
      <c r="CG12" s="4"/>
      <c r="CH12" s="113"/>
      <c r="CI12" s="4">
        <f>'[1]Educacion'!BC13</f>
        <v>12.1</v>
      </c>
      <c r="CJ12" s="4">
        <f t="shared" si="23"/>
        <v>14</v>
      </c>
      <c r="CK12" s="33">
        <f>'[1]Educacion'!BG13</f>
        <v>2012</v>
      </c>
      <c r="CL12" s="32">
        <f>'[1]Empleo'!$T$13</f>
        <v>4.481481481481481</v>
      </c>
      <c r="CM12" s="4">
        <f>RANK(CL12,$CL$4:$CL$22,1)</f>
        <v>9</v>
      </c>
      <c r="CN12" s="119">
        <f>'[1]Empleo'!$U$13</f>
        <v>2013</v>
      </c>
      <c r="CO12" s="104">
        <f>'[1]Empleo'!$Y$13</f>
        <v>2.0470588235294116</v>
      </c>
      <c r="CP12" s="4">
        <f>RANK(CO12,$CO$4:$CO$22,1)</f>
        <v>7</v>
      </c>
      <c r="CQ12" s="113">
        <f>'[1]Empleo'!I13</f>
        <v>2013</v>
      </c>
      <c r="CR12" s="104">
        <f>'[1]Empleo'!$AQ$13</f>
        <v>3.541666666666667</v>
      </c>
      <c r="CS12" s="4">
        <f>RANK(CR12,$CR$4:$CR$22,1)</f>
        <v>8</v>
      </c>
      <c r="CT12" s="113">
        <f>'[1]Empleo'!$AR$13</f>
        <v>2013</v>
      </c>
      <c r="CU12" s="104"/>
      <c r="CV12" s="4"/>
      <c r="CW12" s="113"/>
      <c r="CX12" s="168">
        <f>'[1]Empleo'!AL13</f>
        <v>0.6586345381526104</v>
      </c>
      <c r="CY12" s="4">
        <f>RANK(CX12,$CX$4:$CX$22)</f>
        <v>9</v>
      </c>
      <c r="CZ12" s="33">
        <f>'[1]Empleo'!AM13</f>
        <v>2010</v>
      </c>
      <c r="DA12" s="32">
        <f>100-'[1]Proteccion Social'!E13</f>
        <v>55.3</v>
      </c>
      <c r="DB12" s="4">
        <f>RANK(DA12,$DA$4:$DA$22,1)</f>
        <v>9</v>
      </c>
      <c r="DC12" s="113">
        <f>'[1]Proteccion Social'!I13</f>
        <v>2013</v>
      </c>
      <c r="DD12" s="3"/>
      <c r="DE12" s="4"/>
      <c r="DF12" s="113"/>
      <c r="DG12" s="17">
        <f>100-'[1]Proteccion Social'!P13</f>
        <v>83</v>
      </c>
      <c r="DH12" s="4">
        <f>RANK(DG12,$DG$4:$DG$22,1)</f>
        <v>11</v>
      </c>
      <c r="DI12" s="33">
        <f>'[1]Proteccion Social'!Q13</f>
        <v>2011</v>
      </c>
      <c r="DJ12" s="32">
        <f>'[1]Genero'!$AO$13</f>
        <v>105.1</v>
      </c>
      <c r="DK12" s="4">
        <f>RANK(DJ12,$DJ$4:$DJ$22,1)</f>
        <v>5</v>
      </c>
      <c r="DL12" s="113">
        <f>'[1]Genero'!$AP$13</f>
        <v>2013</v>
      </c>
      <c r="DM12" s="104">
        <f>'[1]Genero'!AN13</f>
        <v>104.8</v>
      </c>
      <c r="DN12" s="4">
        <f>RANK(DM12,$DM$4:$DM$22,1)</f>
        <v>4</v>
      </c>
      <c r="DO12" s="113">
        <f>'[1]Genero'!AP13</f>
        <v>2013</v>
      </c>
      <c r="DP12" s="3">
        <v>89.4</v>
      </c>
      <c r="DQ12" s="29">
        <f>RANK(DP12,$DP$4:$DP$22)</f>
        <v>1</v>
      </c>
      <c r="DR12" s="113">
        <v>2013</v>
      </c>
      <c r="DS12" s="104">
        <f>'[1]Genero'!E13</f>
        <v>27.38</v>
      </c>
      <c r="DT12" s="4">
        <f t="shared" si="31"/>
        <v>7</v>
      </c>
      <c r="DU12" s="113">
        <f>'[1]Genero'!F13</f>
        <v>2015</v>
      </c>
      <c r="DV12" s="104">
        <f>'[1]Genero'!AR13</f>
        <v>15.4</v>
      </c>
      <c r="DW12" s="5">
        <f>RANK(DV12,$DV$4:$DV$22,1)</f>
        <v>11</v>
      </c>
      <c r="DX12" s="136">
        <v>2007</v>
      </c>
      <c r="DY12" s="104">
        <v>1.41666666666667</v>
      </c>
      <c r="DZ12" s="4">
        <f>RANK(DY12,$DY$4:$DY$22,1)</f>
        <v>11</v>
      </c>
      <c r="EA12" s="113">
        <v>2013</v>
      </c>
      <c r="EB12" s="104"/>
      <c r="EC12" s="4"/>
      <c r="ED12" s="113"/>
      <c r="EE12" s="104">
        <v>0.7584588617561845</v>
      </c>
      <c r="EF12" s="4">
        <f>RANK(EE12,$EE$4:$EE$22,1)</f>
        <v>1</v>
      </c>
      <c r="EG12" s="113">
        <f>'[1]Genero'!BI13</f>
        <v>2013</v>
      </c>
      <c r="EH12" s="104">
        <v>1.261525709954172</v>
      </c>
      <c r="EI12" s="4">
        <f>RANK(EH12,$EH$4:$EH$22,1)</f>
        <v>15</v>
      </c>
      <c r="EJ12" s="113">
        <f>'[1]Genero'!BB13</f>
        <v>2013</v>
      </c>
      <c r="EK12" s="104"/>
      <c r="EL12" s="4"/>
      <c r="EM12" s="113"/>
      <c r="EN12" s="104">
        <f>'[1]Genero'!$AC$13</f>
        <v>37.65060240963855</v>
      </c>
      <c r="EO12" s="4">
        <f>RANK(EN12,$EN$4:$EN$22,1)</f>
        <v>14</v>
      </c>
      <c r="EP12" s="113">
        <f>'[1]Genero'!$AD$13</f>
        <v>2013</v>
      </c>
      <c r="EQ12" s="17">
        <f>'[1]Genero'!$DI$13</f>
        <v>47</v>
      </c>
      <c r="ER12" s="4">
        <f>RANK(EQ12,$EQ$4:$EQ$22,1)</f>
        <v>10</v>
      </c>
      <c r="ES12" s="33">
        <f>'[1]Genero'!$DJ$13</f>
        <v>2011</v>
      </c>
    </row>
    <row r="13" spans="1:149" ht="15">
      <c r="A13" s="3" t="s">
        <v>51</v>
      </c>
      <c r="B13" s="3"/>
      <c r="C13" s="32">
        <f>'[1]Pobreza'!H13</f>
        <v>54.8</v>
      </c>
      <c r="D13" s="4">
        <f>RANK(C13,$C$4:$C$22,1)</f>
        <v>15</v>
      </c>
      <c r="E13" s="100" t="str">
        <f>'[1]Pobreza'!I13</f>
        <v>         2006</v>
      </c>
      <c r="F13" s="104">
        <f>'[1]Pobreza'!E13</f>
        <v>29.1</v>
      </c>
      <c r="G13" s="4">
        <f>RANK(F13,$F$4:$F$22,1)</f>
        <v>15</v>
      </c>
      <c r="H13" s="105" t="str">
        <f>'[1]Pobreza'!F13</f>
        <v>         2006</v>
      </c>
      <c r="I13" s="104">
        <f>'[1]Pobreza'!Q13</f>
        <v>70</v>
      </c>
      <c r="J13" s="4">
        <f>RANK(I13,$I$4:$I$22,1)</f>
        <v>14</v>
      </c>
      <c r="K13" s="100">
        <f>'[1]Pobreza'!R13</f>
        <v>2006</v>
      </c>
      <c r="L13" s="17">
        <f>'[1]Pobreza'!K13</f>
        <v>27.4</v>
      </c>
      <c r="M13" s="4">
        <f>RANK(L13,$L$4:$L$22,1)</f>
        <v>2</v>
      </c>
      <c r="N13" s="57">
        <f>'[1]Pobreza'!L13</f>
        <v>2012</v>
      </c>
      <c r="O13" s="38">
        <f>'[1]Desigualdad'!C13</f>
        <v>0.585</v>
      </c>
      <c r="P13" s="4">
        <f>RANK(O13,$O$4:$O$22,1)</f>
        <v>17</v>
      </c>
      <c r="Q13" s="100" t="str">
        <f>'[1]Desigualdad'!D13</f>
        <v>2006</v>
      </c>
      <c r="R13" s="104">
        <f>'[1]Desigualdad'!F13</f>
        <v>22</v>
      </c>
      <c r="S13" s="4">
        <f>RANK(R13,$R$4:$R$22,1)</f>
        <v>17</v>
      </c>
      <c r="T13" s="113">
        <f>'[1]Desigualdad'!G13</f>
        <v>2006</v>
      </c>
      <c r="U13" s="104">
        <f>'[1]Desigualdad'!I13</f>
        <v>47.4</v>
      </c>
      <c r="V13" s="4">
        <f>RANK(U13,$U$4:$U$22,1)</f>
        <v>14</v>
      </c>
      <c r="W13" s="113">
        <f>'[1]Desigualdad'!J13</f>
        <v>2006</v>
      </c>
      <c r="X13" s="70">
        <f>'[1]Multimillonarios'!D13</f>
        <v>7397.787830133202</v>
      </c>
      <c r="Y13" s="140">
        <f>RANK(X13,$X$4:$X$22,1)</f>
        <v>14</v>
      </c>
      <c r="Z13" s="65">
        <v>2014</v>
      </c>
      <c r="AA13" s="32">
        <f>'[1]Cap Estado'!Z12</f>
        <v>70.2</v>
      </c>
      <c r="AB13" s="4">
        <f t="shared" si="35"/>
        <v>9</v>
      </c>
      <c r="AC13" s="113">
        <f>'[1]Cap Estado'!AA12</f>
        <v>2014</v>
      </c>
      <c r="AD13" s="104">
        <f>'[1]Cap Estado'!W12</f>
        <v>20.7</v>
      </c>
      <c r="AE13" s="4">
        <f t="shared" si="36"/>
        <v>10</v>
      </c>
      <c r="AF13" s="113">
        <f>'[1]Cap Estado'!X12</f>
        <v>2014</v>
      </c>
      <c r="AG13" s="104">
        <f>100-'[1]Cap Estado'!E12</f>
        <v>71.1</v>
      </c>
      <c r="AH13" s="4">
        <f>RANK(AG13,$AG$4:$AG$22,1)</f>
        <v>12</v>
      </c>
      <c r="AI13" s="113">
        <f>'[1]Cap Estado'!F12</f>
        <v>2013</v>
      </c>
      <c r="AJ13" s="104">
        <f>100-'[1]Cap Estado'!K12</f>
        <v>77.9</v>
      </c>
      <c r="AK13" s="4">
        <f>RANK(AJ13,$AJ$4:$AJ$22,1)</f>
        <v>10</v>
      </c>
      <c r="AL13" s="113">
        <f>'[1]Cap Estado'!L12</f>
        <v>2013</v>
      </c>
      <c r="AM13" s="155">
        <f>'[1]Cap Estado'!Q12</f>
        <v>0.7429171038824763</v>
      </c>
      <c r="AN13" s="4">
        <f>RANK(AM13,$AM$4:$AM$22,1)</f>
        <v>8</v>
      </c>
      <c r="AO13" s="113">
        <f>'[1]Cap Estado'!$R$3</f>
        <v>2013</v>
      </c>
      <c r="AP13" s="17">
        <f>100-'[1]Cap Estado'!T12</f>
        <v>63.6</v>
      </c>
      <c r="AQ13" s="4">
        <f>RANK(AP13,$AP$4:$AP$22,1)</f>
        <v>12</v>
      </c>
      <c r="AR13" s="33">
        <f>'[1]Cap Estado'!U12</f>
        <v>2013</v>
      </c>
      <c r="AS13" s="160">
        <f>'[1]Fiscal'!$V$13</f>
        <v>0.6216216216216217</v>
      </c>
      <c r="AT13" s="4">
        <f t="shared" si="13"/>
        <v>15</v>
      </c>
      <c r="AU13" s="116">
        <f>'[1]Fiscal'!$Y$13</f>
        <v>2013</v>
      </c>
      <c r="AV13" s="3">
        <f>'[1]Fiscal'!$O$13</f>
        <v>7.6</v>
      </c>
      <c r="AW13" s="4">
        <f t="shared" si="14"/>
        <v>17</v>
      </c>
      <c r="AX13" s="113">
        <f>'[1]Fiscal'!$P$13</f>
        <v>2013</v>
      </c>
      <c r="AY13" s="104">
        <f>'[1]Fiscal'!$R$13</f>
        <v>53.1</v>
      </c>
      <c r="AZ13" s="4">
        <f t="shared" si="15"/>
        <v>10</v>
      </c>
      <c r="BA13" s="113">
        <f>'[1]Fiscal'!$S$13</f>
        <v>2013</v>
      </c>
      <c r="BB13" s="17"/>
      <c r="BC13" s="4"/>
      <c r="BD13" s="4"/>
      <c r="BE13" s="104">
        <f>'[1]Salud'!BM13</f>
        <v>2.41511947961098</v>
      </c>
      <c r="BF13" s="4">
        <f t="shared" si="16"/>
        <v>17</v>
      </c>
      <c r="BG13" s="4">
        <f>'[1]Salud'!BN13</f>
        <v>2013</v>
      </c>
      <c r="BH13" s="17">
        <f>'[1]Salud'!BH13</f>
        <v>53.3</v>
      </c>
      <c r="BI13" s="4">
        <f t="shared" si="17"/>
        <v>16</v>
      </c>
      <c r="BJ13" s="4">
        <f>'[1]Salud'!BI13</f>
        <v>2012</v>
      </c>
      <c r="BK13" s="17">
        <f>'[1]Salud'!AR13</f>
        <v>48</v>
      </c>
      <c r="BL13" s="4">
        <f t="shared" si="37"/>
        <v>17</v>
      </c>
      <c r="BM13" s="113">
        <f>'[1]Salud'!AS13</f>
        <v>2009</v>
      </c>
      <c r="BN13" s="104">
        <f>'[1]Salud'!AB13</f>
        <v>25.8</v>
      </c>
      <c r="BO13" s="4">
        <f t="shared" si="19"/>
        <v>17</v>
      </c>
      <c r="BP13" s="113">
        <f>'[1]Salud'!AC13</f>
        <v>2013</v>
      </c>
      <c r="BQ13" s="17">
        <f>'[1]Salud'!AZ13</f>
        <v>140</v>
      </c>
      <c r="BR13" s="4">
        <f t="shared" si="20"/>
        <v>17</v>
      </c>
      <c r="BS13" s="144">
        <f>'[1]Salud'!BA13</f>
        <v>2013</v>
      </c>
      <c r="BT13" s="104">
        <f>'[1]Educacion'!CX14</f>
        <v>2.84513</v>
      </c>
      <c r="BU13" s="4">
        <f t="shared" si="21"/>
        <v>18</v>
      </c>
      <c r="BV13" s="4">
        <f>'[1]Educacion'!CY14</f>
        <v>2013</v>
      </c>
      <c r="BW13" s="17">
        <f>'[1]Educacion'!I14</f>
        <v>6.578947368421053</v>
      </c>
      <c r="BX13" s="4">
        <f>RANK(BW13,$BW$4:$BW$22,1)</f>
        <v>11</v>
      </c>
      <c r="BY13" s="113">
        <f>'[1]Educacion'!M14</f>
        <v>2006</v>
      </c>
      <c r="BZ13" s="104">
        <f>'[1]Educacion'!S14</f>
        <v>488.505</v>
      </c>
      <c r="CA13" s="4">
        <f>RANK(BZ13,$BZ$4:$BZ$22)</f>
        <v>9</v>
      </c>
      <c r="CB13" s="119">
        <f>'[1]Educacion'!AL14</f>
        <v>2013</v>
      </c>
      <c r="CC13" s="104">
        <f>'[1]Educacion'!CB14</f>
        <v>22.655172413793107</v>
      </c>
      <c r="CD13" s="4">
        <f>RANK(CC13,$CC$4:$CC$22,1)</f>
        <v>17</v>
      </c>
      <c r="CE13" s="119">
        <f>'[1]Educacion'!BV14</f>
        <v>2006</v>
      </c>
      <c r="CF13" s="104"/>
      <c r="CG13" s="4"/>
      <c r="CH13" s="113"/>
      <c r="CI13" s="4"/>
      <c r="CJ13" s="4"/>
      <c r="CK13" s="33"/>
      <c r="CL13" s="32">
        <f>'[1]Empleo'!$T$14</f>
        <v>0.33333333333333337</v>
      </c>
      <c r="CM13" s="4">
        <f>RANK(CL13,$CL$4:$CL$22,1)</f>
        <v>1</v>
      </c>
      <c r="CN13" s="119">
        <f>'[1]Empleo'!$U$14</f>
        <v>2006</v>
      </c>
      <c r="CO13" s="104">
        <f>'[1]Empleo'!$Y$14</f>
        <v>1.7381889763779528</v>
      </c>
      <c r="CP13" s="4">
        <f>RANK(CO13,$CO$4:$CO$22,1)</f>
        <v>4</v>
      </c>
      <c r="CQ13" s="113">
        <f>'[1]Empleo'!I14</f>
        <v>2004</v>
      </c>
      <c r="CR13" s="104">
        <f>'[1]Empleo'!$AQ$14</f>
        <v>3.065040650406504</v>
      </c>
      <c r="CS13" s="4">
        <f>RANK(CR13,$CR$4:$CR$22,1)</f>
        <v>6</v>
      </c>
      <c r="CT13" s="113">
        <f>'[1]Empleo'!$AR$14</f>
        <v>2006</v>
      </c>
      <c r="CU13" s="104"/>
      <c r="CV13" s="4"/>
      <c r="CW13" s="119"/>
      <c r="CX13" s="168"/>
      <c r="CY13" s="4"/>
      <c r="CZ13" s="33"/>
      <c r="DA13" s="32"/>
      <c r="DB13" s="4"/>
      <c r="DC13" s="113"/>
      <c r="DD13" s="3"/>
      <c r="DE13" s="4"/>
      <c r="DF13" s="113"/>
      <c r="DG13" s="17">
        <f>100-'[1]Proteccion Social'!P14</f>
        <v>83</v>
      </c>
      <c r="DH13" s="4">
        <f>RANK(DG13,$DG$4:$DG$22,1)</f>
        <v>11</v>
      </c>
      <c r="DI13" s="33">
        <f>'[1]Proteccion Social'!Q14</f>
        <v>2011</v>
      </c>
      <c r="DJ13" s="32">
        <f>'[1]Genero'!$AO$14</f>
        <v>101.9</v>
      </c>
      <c r="DK13" s="4">
        <f>RANK(DJ13,$DJ$4:$DJ$22,1)</f>
        <v>2</v>
      </c>
      <c r="DL13" s="113">
        <f>'[1]Genero'!$AP$14</f>
        <v>2006</v>
      </c>
      <c r="DM13" s="104">
        <f>'[1]Genero'!AN14</f>
        <v>101.4</v>
      </c>
      <c r="DN13" s="4">
        <f>RANK(DM13,$DM$4:$DM$22,1)</f>
        <v>2</v>
      </c>
      <c r="DO13" s="113">
        <f>'[1]Genero'!AP14</f>
        <v>2006</v>
      </c>
      <c r="DP13" s="3"/>
      <c r="DQ13" s="29"/>
      <c r="DR13" s="113"/>
      <c r="DS13" s="104">
        <f>'[1]Genero'!E14</f>
        <v>13.29</v>
      </c>
      <c r="DT13" s="4">
        <f t="shared" si="31"/>
        <v>16</v>
      </c>
      <c r="DU13" s="113">
        <f>'[1]Genero'!F14</f>
        <v>2015</v>
      </c>
      <c r="DV13" s="104">
        <f>'[1]Genero'!AR14</f>
        <v>15.4</v>
      </c>
      <c r="DW13" s="5">
        <f>RANK(DV13,$DV$4:$DV$22,1)</f>
        <v>11</v>
      </c>
      <c r="DX13" s="136">
        <v>2002</v>
      </c>
      <c r="DY13" s="104"/>
      <c r="DZ13" s="4"/>
      <c r="EA13" s="113"/>
      <c r="EB13" s="104">
        <f>'[1]Genero'!$CQ$14</f>
        <v>9.793333333333408</v>
      </c>
      <c r="EC13" s="4">
        <f>RANK(EB13,$EB$4:$EB$22,1)</f>
        <v>14</v>
      </c>
      <c r="ED13" s="113">
        <f>'[1]Genero'!$DC$14</f>
        <v>2013</v>
      </c>
      <c r="EE13" s="104">
        <v>2.265873015873016</v>
      </c>
      <c r="EF13" s="4">
        <f>RANK(EE13,$EE$4:$EE$22,1)</f>
        <v>17</v>
      </c>
      <c r="EG13" s="113">
        <f>'[1]Genero'!BI14</f>
        <v>2006</v>
      </c>
      <c r="EH13" s="104">
        <v>1.2260095487558873</v>
      </c>
      <c r="EI13" s="4">
        <f>RANK(EH13,$EH$4:$EH$22,1)</f>
        <v>13</v>
      </c>
      <c r="EJ13" s="113">
        <f>'[1]Genero'!BB14</f>
        <v>2006</v>
      </c>
      <c r="EK13" s="104">
        <f>'[1]Genero'!$T$14</f>
        <v>4.9640287769784175</v>
      </c>
      <c r="EL13" s="4">
        <f>RANK(EK13,$EK$4:$EK$22,1)</f>
        <v>8</v>
      </c>
      <c r="EM13" s="113">
        <f>'[1]Genero'!$U$14</f>
        <v>2011</v>
      </c>
      <c r="EN13" s="104">
        <f>'[1]Genero'!$AC$14</f>
        <v>12.198170731707318</v>
      </c>
      <c r="EO13" s="4">
        <f>RANK(EN13,$EN$4:$EN$22,1)</f>
        <v>7</v>
      </c>
      <c r="EP13" s="113">
        <f>'[1]Genero'!$AD$14</f>
        <v>2006</v>
      </c>
      <c r="EQ13" s="17">
        <f>'[1]Genero'!$DI$14</f>
        <v>52</v>
      </c>
      <c r="ER13" s="4">
        <f>RANK(EQ13,$EQ$4:$EQ$22,1)</f>
        <v>11</v>
      </c>
      <c r="ES13" s="33">
        <f>'[1]Genero'!$DJ$14</f>
        <v>2011</v>
      </c>
    </row>
    <row r="14" spans="1:149" ht="15">
      <c r="A14" s="3" t="s">
        <v>129</v>
      </c>
      <c r="B14" s="3"/>
      <c r="C14" s="32"/>
      <c r="D14" s="4"/>
      <c r="E14" s="100"/>
      <c r="F14" s="104"/>
      <c r="G14" s="4"/>
      <c r="H14" s="105"/>
      <c r="I14" s="104"/>
      <c r="J14" s="4"/>
      <c r="K14" s="100"/>
      <c r="L14" s="17"/>
      <c r="M14" s="4"/>
      <c r="N14" s="57"/>
      <c r="O14" s="38"/>
      <c r="P14" s="4"/>
      <c r="Q14" s="100"/>
      <c r="R14" s="104"/>
      <c r="S14" s="4"/>
      <c r="T14" s="113"/>
      <c r="U14" s="104"/>
      <c r="V14" s="4"/>
      <c r="W14" s="113"/>
      <c r="Y14" s="140"/>
      <c r="Z14" s="65"/>
      <c r="AA14" s="32">
        <f>'[1]Cap Estado'!Z13</f>
        <v>62.1</v>
      </c>
      <c r="AB14" s="4">
        <f t="shared" si="35"/>
        <v>1</v>
      </c>
      <c r="AC14" s="113">
        <f>'[1]Cap Estado'!AA13</f>
        <v>2014</v>
      </c>
      <c r="AD14" s="104">
        <f>'[1]Cap Estado'!W13</f>
        <v>69.2</v>
      </c>
      <c r="AE14" s="4">
        <f t="shared" si="36"/>
        <v>18</v>
      </c>
      <c r="AF14" s="113">
        <f>'[1]Cap Estado'!X13</f>
        <v>2014</v>
      </c>
      <c r="AG14" s="104"/>
      <c r="AH14" s="4"/>
      <c r="AI14" s="113"/>
      <c r="AJ14" s="104"/>
      <c r="AK14" s="4"/>
      <c r="AL14" s="113"/>
      <c r="AM14" s="155"/>
      <c r="AN14" s="4"/>
      <c r="AO14" s="113"/>
      <c r="AP14" s="17"/>
      <c r="AQ14" s="4"/>
      <c r="AR14" s="33"/>
      <c r="AS14" s="160">
        <f>'[1]Fiscal'!$V$15</f>
        <v>0.639344262295082</v>
      </c>
      <c r="AT14" s="4">
        <f t="shared" si="13"/>
        <v>17</v>
      </c>
      <c r="AU14" s="116">
        <f>'[1]Fiscal'!$Y$15</f>
        <v>2013</v>
      </c>
      <c r="AV14" s="3"/>
      <c r="AW14" s="4"/>
      <c r="AX14" s="113"/>
      <c r="AY14" s="104"/>
      <c r="AZ14" s="4"/>
      <c r="BA14" s="113"/>
      <c r="BB14" s="17"/>
      <c r="BC14" s="4"/>
      <c r="BD14" s="4"/>
      <c r="BE14" s="104">
        <f>'[1]Salud'!BM14</f>
        <v>0.700000000231609</v>
      </c>
      <c r="BF14" s="4">
        <f t="shared" si="16"/>
        <v>19</v>
      </c>
      <c r="BG14" s="4">
        <f>'[1]Salud'!BN14</f>
        <v>2013</v>
      </c>
      <c r="BH14" s="17"/>
      <c r="BI14" s="4"/>
      <c r="BJ14" s="4"/>
      <c r="BK14" s="17">
        <f>'[1]Salud'!$AR$14</f>
        <v>21.9</v>
      </c>
      <c r="BL14" s="4">
        <f t="shared" si="37"/>
        <v>12</v>
      </c>
      <c r="BM14" s="119">
        <f>'[1]Salud'!$AS$14</f>
        <v>2012</v>
      </c>
      <c r="BN14" s="104">
        <f>'[1]Salud'!$AB$14</f>
        <v>54.7</v>
      </c>
      <c r="BO14" s="4">
        <f t="shared" si="19"/>
        <v>19</v>
      </c>
      <c r="BP14" s="113">
        <f>'[1]Salud'!$AC$14</f>
        <v>2013</v>
      </c>
      <c r="BQ14" s="17">
        <f>'[1]Salud'!$AZ$14</f>
        <v>380</v>
      </c>
      <c r="BR14" s="4">
        <f t="shared" si="20"/>
        <v>19</v>
      </c>
      <c r="BS14" s="144"/>
      <c r="BT14" s="104">
        <f>'[1]Educacion'!CX15</f>
        <v>1.07399</v>
      </c>
      <c r="BU14" s="4">
        <f t="shared" si="21"/>
        <v>19</v>
      </c>
      <c r="BV14" s="4">
        <f>'[1]Educacion'!CY15</f>
        <v>1991</v>
      </c>
      <c r="BW14" s="17"/>
      <c r="BX14" s="4"/>
      <c r="BY14" s="113"/>
      <c r="BZ14" s="104"/>
      <c r="CA14" s="4"/>
      <c r="CB14" s="119"/>
      <c r="CC14" s="104"/>
      <c r="CD14" s="4"/>
      <c r="CE14" s="119"/>
      <c r="CF14" s="104"/>
      <c r="CG14" s="4"/>
      <c r="CH14" s="113"/>
      <c r="CI14" s="4"/>
      <c r="CJ14" s="4"/>
      <c r="CK14" s="33"/>
      <c r="CL14" s="32"/>
      <c r="CM14" s="4"/>
      <c r="CN14" s="119"/>
      <c r="CO14" s="104"/>
      <c r="CP14" s="4"/>
      <c r="CQ14" s="113"/>
      <c r="CR14" s="104"/>
      <c r="CS14" s="4"/>
      <c r="CT14" s="113"/>
      <c r="CU14" s="104"/>
      <c r="CV14" s="4"/>
      <c r="CW14" s="119"/>
      <c r="CX14" s="168"/>
      <c r="CY14" s="4"/>
      <c r="CZ14" s="33"/>
      <c r="DA14" s="32"/>
      <c r="DB14" s="4"/>
      <c r="DC14" s="113"/>
      <c r="DD14" s="3"/>
      <c r="DE14" s="4"/>
      <c r="DF14" s="113"/>
      <c r="DG14" s="17"/>
      <c r="DH14" s="4"/>
      <c r="DI14" s="33"/>
      <c r="DJ14" s="32"/>
      <c r="DK14" s="4"/>
      <c r="DL14" s="113"/>
      <c r="DM14" s="104"/>
      <c r="DN14" s="4"/>
      <c r="DO14" s="113"/>
      <c r="DP14" s="3"/>
      <c r="DQ14" s="29"/>
      <c r="DR14" s="113"/>
      <c r="DS14" s="104">
        <f>'[1]Genero'!$E$16</f>
        <v>4.21</v>
      </c>
      <c r="DT14" s="4">
        <f t="shared" si="31"/>
        <v>19</v>
      </c>
      <c r="DU14" s="113">
        <f>'[1]Genero'!$F$16</f>
        <v>2015</v>
      </c>
      <c r="DV14" s="104"/>
      <c r="DW14" s="5"/>
      <c r="DX14" s="136"/>
      <c r="DY14" s="104"/>
      <c r="DZ14" s="4"/>
      <c r="EA14" s="113"/>
      <c r="EB14" s="104"/>
      <c r="EC14" s="4"/>
      <c r="ED14" s="113"/>
      <c r="EE14" s="104"/>
      <c r="EF14" s="4"/>
      <c r="EG14" s="113"/>
      <c r="EH14" s="104"/>
      <c r="EI14" s="4"/>
      <c r="EJ14" s="113"/>
      <c r="EK14" s="104"/>
      <c r="EL14" s="4"/>
      <c r="EM14" s="113"/>
      <c r="EN14" s="104"/>
      <c r="EO14" s="4"/>
      <c r="EP14" s="113"/>
      <c r="EQ14" s="17"/>
      <c r="ER14" s="4"/>
      <c r="ES14" s="33"/>
    </row>
    <row r="15" spans="1:149" ht="15">
      <c r="A15" s="3" t="s">
        <v>52</v>
      </c>
      <c r="B15" s="3"/>
      <c r="C15" s="32">
        <f>'[1]Pobreza'!H16</f>
        <v>69.2</v>
      </c>
      <c r="D15" s="4">
        <f aca="true" t="shared" si="38" ref="D15:D22">RANK(C15,$C$4:$C$22,1)</f>
        <v>17</v>
      </c>
      <c r="E15" s="100" t="str">
        <f>'[1]Pobreza'!I16</f>
        <v>         2010</v>
      </c>
      <c r="F15" s="104">
        <f>'[1]Pobreza'!E16</f>
        <v>45.6</v>
      </c>
      <c r="G15" s="4">
        <f aca="true" t="shared" si="39" ref="G15:G22">RANK(F15,$F$4:$F$22,1)</f>
        <v>17</v>
      </c>
      <c r="H15" s="105" t="str">
        <f>'[1]Pobreza'!F16</f>
        <v>         2010</v>
      </c>
      <c r="I15" s="104">
        <f>'[1]Pobreza'!Q16</f>
        <v>71</v>
      </c>
      <c r="J15" s="4">
        <f>RANK(I15,$I$4:$I$22,1)</f>
        <v>15</v>
      </c>
      <c r="K15" s="100">
        <f>'[1]Pobreza'!R16</f>
        <v>2010</v>
      </c>
      <c r="L15" s="17">
        <f>'[1]Pobreza'!K16</f>
        <v>29.9</v>
      </c>
      <c r="M15" s="4">
        <f aca="true" t="shared" si="40" ref="M15:M22">RANK(L15,$L$4:$L$22,1)</f>
        <v>3</v>
      </c>
      <c r="N15" s="57">
        <f>'[1]Pobreza'!L16</f>
        <v>2012</v>
      </c>
      <c r="O15" s="38">
        <f>'[1]Desigualdad'!C16</f>
        <v>0.573</v>
      </c>
      <c r="P15" s="4">
        <f aca="true" t="shared" si="41" ref="P15:P22">RANK(O15,$O$4:$O$22,1)</f>
        <v>16</v>
      </c>
      <c r="Q15" s="100" t="str">
        <f>'[1]Desigualdad'!D16</f>
        <v>2010</v>
      </c>
      <c r="R15" s="104">
        <f>'[1]Desigualdad'!F16</f>
        <v>21.7</v>
      </c>
      <c r="S15" s="4">
        <f aca="true" t="shared" si="42" ref="S15:S22">RANK(R15,$R$4:$R$22,1)</f>
        <v>16</v>
      </c>
      <c r="T15" s="113">
        <f>'[1]Desigualdad'!G16</f>
        <v>2010</v>
      </c>
      <c r="U15" s="104">
        <f>'[1]Desigualdad'!I16</f>
        <v>53.8</v>
      </c>
      <c r="V15" s="4">
        <f aca="true" t="shared" si="43" ref="V15:V22">RANK(U15,$U$4:$U$22,1)</f>
        <v>16</v>
      </c>
      <c r="W15" s="113">
        <f>'[1]Desigualdad'!J16</f>
        <v>2010</v>
      </c>
      <c r="X15" s="70">
        <f>'[1]Multimillonarios'!D14</f>
        <v>16460.28653295129</v>
      </c>
      <c r="Y15" s="140">
        <f aca="true" t="shared" si="44" ref="Y15:Y22">RANK(X15,$X$4:$X$22,1)</f>
        <v>17</v>
      </c>
      <c r="Z15" s="65">
        <v>2014</v>
      </c>
      <c r="AA15" s="32">
        <f>'[1]Cap Estado'!Z14</f>
        <v>67.3</v>
      </c>
      <c r="AB15" s="4">
        <f t="shared" si="35"/>
        <v>5</v>
      </c>
      <c r="AC15" s="113">
        <f>'[1]Cap Estado'!AA14</f>
        <v>2014</v>
      </c>
      <c r="AD15" s="104">
        <f>'[1]Cap Estado'!W14</f>
        <v>23</v>
      </c>
      <c r="AE15" s="4">
        <f t="shared" si="36"/>
        <v>11</v>
      </c>
      <c r="AF15" s="113">
        <f>'[1]Cap Estado'!X14</f>
        <v>2014</v>
      </c>
      <c r="AG15" s="104">
        <f>100-'[1]Cap Estado'!E14</f>
        <v>81.7</v>
      </c>
      <c r="AH15" s="4">
        <f aca="true" t="shared" si="45" ref="AH15:AH22">RANK(AG15,$AG$4:$AG$22,1)</f>
        <v>17</v>
      </c>
      <c r="AI15" s="113">
        <f>'[1]Cap Estado'!F14</f>
        <v>2013</v>
      </c>
      <c r="AJ15" s="104">
        <f>100-'[1]Cap Estado'!K14</f>
        <v>88</v>
      </c>
      <c r="AK15" s="4">
        <f aca="true" t="shared" si="46" ref="AK15:AK22">RANK(AJ15,$AJ$4:$AJ$22,1)</f>
        <v>15</v>
      </c>
      <c r="AL15" s="113">
        <f>'[1]Cap Estado'!L14</f>
        <v>2013</v>
      </c>
      <c r="AM15" s="155">
        <f>'[1]Cap Estado'!Q14</f>
        <v>0.9018789144050104</v>
      </c>
      <c r="AN15" s="4">
        <f aca="true" t="shared" si="47" ref="AN15:AN22">RANK(AM15,$AM$4:$AM$22,1)</f>
        <v>16</v>
      </c>
      <c r="AO15" s="113">
        <f>'[1]Cap Estado'!$R$3</f>
        <v>2013</v>
      </c>
      <c r="AP15" s="17">
        <f>100-'[1]Cap Estado'!T14</f>
        <v>74.1</v>
      </c>
      <c r="AQ15" s="4">
        <f aca="true" t="shared" si="48" ref="AQ15:AQ22">RANK(AP15,$AP$4:$AP$22,1)</f>
        <v>17</v>
      </c>
      <c r="AR15" s="33">
        <f>'[1]Cap Estado'!U14</f>
        <v>2013</v>
      </c>
      <c r="AS15" s="160">
        <f>'[1]Fiscal'!$V$16</f>
        <v>0.5248618784530387</v>
      </c>
      <c r="AT15" s="4">
        <f t="shared" si="13"/>
        <v>11</v>
      </c>
      <c r="AU15" s="116">
        <f>'[1]Fiscal'!$Y$16</f>
        <v>2013</v>
      </c>
      <c r="AV15" s="3">
        <f>'[1]Fiscal'!$O$16</f>
        <v>12</v>
      </c>
      <c r="AW15" s="4">
        <f aca="true" t="shared" si="49" ref="AW15:AW22">RANK(AV15,$AV$4:$AV$22)</f>
        <v>12</v>
      </c>
      <c r="AX15" s="113">
        <f>'[1]Fiscal'!$P$16</f>
        <v>2010</v>
      </c>
      <c r="AY15" s="104">
        <f>'[1]Fiscal'!$R$16</f>
        <v>51.9</v>
      </c>
      <c r="AZ15" s="4">
        <f aca="true" t="shared" si="50" ref="AZ15:AZ22">RANK(AY15,$AY$4:$AY$22)</f>
        <v>11</v>
      </c>
      <c r="BA15" s="113">
        <f>'[1]Fiscal'!$S$16</f>
        <v>2010</v>
      </c>
      <c r="BB15" s="17"/>
      <c r="BC15" s="4"/>
      <c r="BD15" s="4"/>
      <c r="BE15" s="104">
        <f>'[1]Salud'!BM15</f>
        <v>4.28286592299034</v>
      </c>
      <c r="BF15" s="4">
        <f t="shared" si="16"/>
        <v>11</v>
      </c>
      <c r="BG15" s="4">
        <f>'[1]Salud'!BN15</f>
        <v>2013</v>
      </c>
      <c r="BH15" s="17">
        <f>'[1]Salud'!BH15</f>
        <v>45.6</v>
      </c>
      <c r="BI15" s="4">
        <f aca="true" t="shared" si="51" ref="BI15:BI22">RANK(BH15,$BH$4:$BH$22,1)</f>
        <v>14</v>
      </c>
      <c r="BJ15" s="4">
        <f>'[1]Salud'!BI15</f>
        <v>2012</v>
      </c>
      <c r="BK15" s="17">
        <f>'[1]Salud'!AR15</f>
        <v>22.7</v>
      </c>
      <c r="BL15" s="4">
        <f t="shared" si="37"/>
        <v>13</v>
      </c>
      <c r="BM15" s="113">
        <f>'[1]Salud'!AS15</f>
        <v>2012</v>
      </c>
      <c r="BN15" s="104">
        <f>'[1]Salud'!AB15</f>
        <v>18.9</v>
      </c>
      <c r="BO15" s="4">
        <f t="shared" si="19"/>
        <v>13</v>
      </c>
      <c r="BP15" s="113">
        <f>'[1]Salud'!AC15</f>
        <v>2013</v>
      </c>
      <c r="BQ15" s="17">
        <f>'[1]Salud'!AZ15</f>
        <v>120</v>
      </c>
      <c r="BR15" s="4">
        <f t="shared" si="20"/>
        <v>16</v>
      </c>
      <c r="BS15" s="144">
        <f>'[1]Salud'!BA15</f>
        <v>2013</v>
      </c>
      <c r="BT15" s="104">
        <f>'[1]Educacion'!CX16</f>
        <v>5.85796</v>
      </c>
      <c r="BU15" s="4">
        <f t="shared" si="21"/>
        <v>6</v>
      </c>
      <c r="BV15" s="4">
        <f>'[1]Educacion'!CY16</f>
        <v>2013</v>
      </c>
      <c r="BW15" s="17">
        <f>'[1]Educacion'!$I$16</f>
        <v>6.785714285714286</v>
      </c>
      <c r="BX15" s="4">
        <f>RANK(BW15,$BW$4:$BW$22,1)</f>
        <v>12</v>
      </c>
      <c r="BY15" s="113">
        <f>'[1]Educacion'!M16</f>
        <v>2010</v>
      </c>
      <c r="BZ15" s="104">
        <f>'[1]Educacion'!S16</f>
        <v>479.49</v>
      </c>
      <c r="CA15" s="4">
        <f aca="true" t="shared" si="52" ref="CA15:CA21">RANK(BZ15,$BZ$4:$BZ$22)</f>
        <v>10</v>
      </c>
      <c r="CB15" s="119">
        <v>2013</v>
      </c>
      <c r="CC15" s="104">
        <f>'[1]Educacion'!CB16</f>
        <v>7.919540229885059</v>
      </c>
      <c r="CD15" s="4">
        <f aca="true" t="shared" si="53" ref="CD15:CD22">RANK(CC15,$CC$4:$CC$22,1)</f>
        <v>16</v>
      </c>
      <c r="CE15" s="119">
        <f>'[1]Educacion'!BV16</f>
        <v>2010</v>
      </c>
      <c r="CF15" s="104"/>
      <c r="CG15" s="4"/>
      <c r="CH15" s="113"/>
      <c r="CI15" s="4">
        <f>'[1]Educacion'!BC16</f>
        <v>11.1</v>
      </c>
      <c r="CJ15" s="4">
        <f>RANK(CI15,$CI$4:$CI$22)</f>
        <v>16</v>
      </c>
      <c r="CK15" s="33">
        <f>'[1]Educacion'!BG16</f>
        <v>2013</v>
      </c>
      <c r="CL15" s="32">
        <f>'[1]Empleo'!$T$17</f>
        <v>0.45454545454545453</v>
      </c>
      <c r="CM15" s="4">
        <f aca="true" t="shared" si="54" ref="CM15:CM22">RANK(CL15,$CL$4:$CL$22,1)</f>
        <v>2</v>
      </c>
      <c r="CN15" s="119">
        <f>'[1]Empleo'!$U$17</f>
        <v>2010</v>
      </c>
      <c r="CO15" s="104">
        <f>'[1]Empleo'!$Y$17</f>
        <v>2.6564245810055866</v>
      </c>
      <c r="CP15" s="4">
        <f aca="true" t="shared" si="55" ref="CP15:CP22">RANK(CO15,$CO$4:$CO$22,1)</f>
        <v>14</v>
      </c>
      <c r="CQ15" s="113">
        <f>'[1]Empleo'!I17</f>
        <v>2010</v>
      </c>
      <c r="CR15" s="104">
        <f>'[1]Empleo'!$AQ$17</f>
        <v>2.415492957746479</v>
      </c>
      <c r="CS15" s="4">
        <f aca="true" t="shared" si="56" ref="CS15:CS22">RANK(CR15,$CR$4:$CR$22,1)</f>
        <v>4</v>
      </c>
      <c r="CT15" s="113">
        <f>'[1]Empleo'!$AR$17</f>
        <v>2010</v>
      </c>
      <c r="CU15" s="104">
        <f>'[1]Empleo'!$AD$17</f>
        <v>97.4</v>
      </c>
      <c r="CV15" s="4">
        <f>RANK(CU15,$CU$4:$CU$22,1)</f>
        <v>3</v>
      </c>
      <c r="CW15" s="119">
        <f>'[1]Empleo'!$AH$17</f>
        <v>2007</v>
      </c>
      <c r="CX15" s="168">
        <f>'[1]Empleo'!AL17</f>
        <v>0.9668427764620149</v>
      </c>
      <c r="CY15" s="4">
        <f aca="true" t="shared" si="57" ref="CY15:CY22">RANK(CX15,$CX$4:$CX$22)</f>
        <v>2</v>
      </c>
      <c r="CZ15" s="33">
        <f>'[1]Empleo'!AM17</f>
        <v>2010</v>
      </c>
      <c r="DA15" s="32"/>
      <c r="DB15" s="4"/>
      <c r="DC15" s="113"/>
      <c r="DD15" s="3"/>
      <c r="DE15" s="4"/>
      <c r="DF15" s="113"/>
      <c r="DG15" s="17">
        <f>100-'[1]Proteccion Social'!P17</f>
        <v>94</v>
      </c>
      <c r="DH15" s="4">
        <f>RANK(DG15,$DG$4:$DG$22,1)</f>
        <v>15</v>
      </c>
      <c r="DI15" s="33">
        <f>'[1]Proteccion Social'!Q17</f>
        <v>2011</v>
      </c>
      <c r="DJ15" s="32">
        <f>'[1]Genero'!$AO$17</f>
        <v>101</v>
      </c>
      <c r="DK15" s="4">
        <f aca="true" t="shared" si="58" ref="DK15:DK22">RANK(DJ15,$DJ$4:$DJ$22,1)</f>
        <v>1</v>
      </c>
      <c r="DL15" s="113">
        <f>'[1]Genero'!$AP$17</f>
        <v>2010</v>
      </c>
      <c r="DM15" s="104">
        <f>'[1]Genero'!AN17</f>
        <v>97.9</v>
      </c>
      <c r="DN15" s="4">
        <f aca="true" t="shared" si="59" ref="DN15:DN22">RANK(DM15,$DM$4:$DM$22,1)</f>
        <v>1</v>
      </c>
      <c r="DO15" s="113">
        <f>'[1]Genero'!AP17</f>
        <v>2010</v>
      </c>
      <c r="DP15" s="3">
        <v>85.5</v>
      </c>
      <c r="DQ15" s="29">
        <f>RANK(DP15,$DP$4:$DP$22)</f>
        <v>2</v>
      </c>
      <c r="DR15" s="113">
        <v>2010</v>
      </c>
      <c r="DS15" s="104">
        <f>'[1]Genero'!E17</f>
        <v>25.78</v>
      </c>
      <c r="DT15" s="4">
        <f t="shared" si="31"/>
        <v>8</v>
      </c>
      <c r="DU15" s="113">
        <f>'[1]Genero'!F17</f>
        <v>2015</v>
      </c>
      <c r="DV15" s="104">
        <f>'[1]Genero'!AR17</f>
        <v>18.3</v>
      </c>
      <c r="DW15" s="5">
        <f aca="true" t="shared" si="60" ref="DW15:DW22">RANK(DV15,$DV$4:$DV$22,1)</f>
        <v>15</v>
      </c>
      <c r="DX15" s="136">
        <v>2001</v>
      </c>
      <c r="DY15" s="104">
        <v>1.0065789473684212</v>
      </c>
      <c r="DZ15" s="4">
        <f>RANK(DY15,$DY$4:$DY$22,1)</f>
        <v>5</v>
      </c>
      <c r="EA15" s="113">
        <v>2010</v>
      </c>
      <c r="EB15" s="104">
        <f>'[1]Genero'!$CQ$17</f>
        <v>-0.8233333333333235</v>
      </c>
      <c r="EC15" s="4">
        <f aca="true" t="shared" si="61" ref="EC15:EC21">RANK(EB15,$EB$4:$EB$22,1)</f>
        <v>9</v>
      </c>
      <c r="ED15" s="113">
        <f>'[1]Genero'!$DC$17</f>
        <v>2013</v>
      </c>
      <c r="EE15" s="104">
        <v>2.0978730610309557</v>
      </c>
      <c r="EF15" s="4">
        <f aca="true" t="shared" si="62" ref="EF15:EF22">RANK(EE15,$EE$4:$EE$22,1)</f>
        <v>15</v>
      </c>
      <c r="EG15" s="113">
        <f>'[1]Genero'!BI17</f>
        <v>2010</v>
      </c>
      <c r="EH15" s="104">
        <v>0.9174847115470394</v>
      </c>
      <c r="EI15" s="4">
        <f aca="true" t="shared" si="63" ref="EI15:EI22">RANK(EH15,$EH$4:$EH$22,1)</f>
        <v>2</v>
      </c>
      <c r="EJ15" s="113">
        <f>'[1]Genero'!BB17</f>
        <v>2010</v>
      </c>
      <c r="EK15" s="104">
        <f>'[1]Genero'!$T$17</f>
        <v>3.857142857142857</v>
      </c>
      <c r="EL15" s="4">
        <f>RANK(EK15,$EK$4:$EK$22,1)</f>
        <v>5</v>
      </c>
      <c r="EM15" s="113">
        <f>'[1]Genero'!$U$17</f>
        <v>2009</v>
      </c>
      <c r="EN15" s="104">
        <f>'[1]Genero'!$AC$17</f>
        <v>7.317427385892115</v>
      </c>
      <c r="EO15" s="4">
        <f>RANK(EN15,$EN$4:$EN$22,1)</f>
        <v>5</v>
      </c>
      <c r="EP15" s="113">
        <f>'[1]Genero'!$AD$17</f>
        <v>2010</v>
      </c>
      <c r="EQ15" s="17">
        <f>'[1]Genero'!$DI$17</f>
        <v>61</v>
      </c>
      <c r="ER15" s="4">
        <f aca="true" t="shared" si="64" ref="ER15:ER22">RANK(EQ15,$EQ$4:$EQ$22,1)</f>
        <v>14</v>
      </c>
      <c r="ES15" s="33">
        <f>'[1]Genero'!$DJ$17</f>
        <v>2011</v>
      </c>
    </row>
    <row r="16" spans="1:149" ht="15">
      <c r="A16" s="3" t="s">
        <v>53</v>
      </c>
      <c r="B16" s="3"/>
      <c r="C16" s="32">
        <f>'[1]Pobreza'!H18</f>
        <v>58.3</v>
      </c>
      <c r="D16" s="4">
        <f t="shared" si="38"/>
        <v>16</v>
      </c>
      <c r="E16" s="100" t="str">
        <f>'[1]Pobreza'!I18</f>
        <v>         2009</v>
      </c>
      <c r="F16" s="104">
        <f>'[1]Pobreza'!E18</f>
        <v>29.5</v>
      </c>
      <c r="G16" s="4">
        <f t="shared" si="39"/>
        <v>16</v>
      </c>
      <c r="H16" s="105" t="str">
        <f>'[1]Pobreza'!F18</f>
        <v>         2009</v>
      </c>
      <c r="I16" s="104">
        <f>'[1]Pobreza'!Q18</f>
        <v>74</v>
      </c>
      <c r="J16" s="4">
        <f>RANK(I16,$I$4:$I$22,1)</f>
        <v>16</v>
      </c>
      <c r="K16" s="100">
        <f>'[1]Pobreza'!R18</f>
        <v>2009</v>
      </c>
      <c r="L16" s="17">
        <f>'[1]Pobreza'!K18</f>
        <v>32.5</v>
      </c>
      <c r="M16" s="4">
        <f t="shared" si="40"/>
        <v>5</v>
      </c>
      <c r="N16" s="57">
        <f>'[1]Pobreza'!L18</f>
        <v>2012</v>
      </c>
      <c r="O16" s="38">
        <f>'[1]Desigualdad'!C18</f>
        <v>0.478</v>
      </c>
      <c r="P16" s="4">
        <f t="shared" si="41"/>
        <v>8</v>
      </c>
      <c r="Q16" s="100" t="str">
        <f>'[1]Desigualdad'!D18</f>
        <v>2009</v>
      </c>
      <c r="R16" s="104">
        <f>'[1]Desigualdad'!F18</f>
        <v>12.9</v>
      </c>
      <c r="S16" s="4">
        <f t="shared" si="42"/>
        <v>8</v>
      </c>
      <c r="T16" s="113">
        <f>'[1]Desigualdad'!G18</f>
        <v>2009</v>
      </c>
      <c r="U16" s="104">
        <f>'[1]Desigualdad'!I18</f>
        <v>26.1</v>
      </c>
      <c r="V16" s="4">
        <f t="shared" si="43"/>
        <v>7</v>
      </c>
      <c r="W16" s="113">
        <f>'[1]Desigualdad'!J18</f>
        <v>2009</v>
      </c>
      <c r="X16" s="70">
        <f>'[1]Multimillonarios'!D16</f>
        <v>12197.596301595746</v>
      </c>
      <c r="Y16" s="140">
        <f t="shared" si="44"/>
        <v>16</v>
      </c>
      <c r="Z16" s="65">
        <v>2014</v>
      </c>
      <c r="AA16" s="32">
        <f>'[1]Cap Estado'!Z16</f>
        <v>65.9</v>
      </c>
      <c r="AB16" s="4">
        <f t="shared" si="35"/>
        <v>4</v>
      </c>
      <c r="AC16" s="113">
        <f>'[1]Cap Estado'!AA16</f>
        <v>2014</v>
      </c>
      <c r="AD16" s="104">
        <f>'[1]Cap Estado'!W16</f>
        <v>14.7</v>
      </c>
      <c r="AE16" s="4">
        <f t="shared" si="36"/>
        <v>6</v>
      </c>
      <c r="AF16" s="113">
        <f>'[1]Cap Estado'!X16</f>
        <v>2014</v>
      </c>
      <c r="AG16" s="104">
        <f>100-'[1]Cap Estado'!E16</f>
        <v>48.099999999999994</v>
      </c>
      <c r="AH16" s="4">
        <f t="shared" si="45"/>
        <v>3</v>
      </c>
      <c r="AI16" s="113">
        <f>'[1]Cap Estado'!F16</f>
        <v>2013</v>
      </c>
      <c r="AJ16" s="104">
        <f>100-'[1]Cap Estado'!K16</f>
        <v>59.4</v>
      </c>
      <c r="AK16" s="4">
        <f t="shared" si="46"/>
        <v>3</v>
      </c>
      <c r="AL16" s="113">
        <f>'[1]Cap Estado'!L16</f>
        <v>2013</v>
      </c>
      <c r="AM16" s="155">
        <f>'[1]Cap Estado'!Q16</f>
        <v>0.5005313496280552</v>
      </c>
      <c r="AN16" s="4">
        <f t="shared" si="47"/>
        <v>3</v>
      </c>
      <c r="AO16" s="113">
        <f>'[1]Cap Estado'!$R$3</f>
        <v>2013</v>
      </c>
      <c r="AP16" s="17">
        <f>100-'[1]Cap Estado'!T16</f>
        <v>59.4</v>
      </c>
      <c r="AQ16" s="4">
        <f t="shared" si="48"/>
        <v>9</v>
      </c>
      <c r="AR16" s="33">
        <f>'[1]Cap Estado'!U16</f>
        <v>2013</v>
      </c>
      <c r="AS16" s="160">
        <f>'[1]Fiscal'!$V$18</f>
        <v>0.4818652849740933</v>
      </c>
      <c r="AT16" s="4">
        <f t="shared" si="13"/>
        <v>7</v>
      </c>
      <c r="AU16" s="116">
        <f>'[1]Fiscal'!$Y$18</f>
        <v>2013</v>
      </c>
      <c r="AV16" s="3">
        <f>'[1]Fiscal'!$O$18</f>
        <v>13</v>
      </c>
      <c r="AW16" s="4">
        <f t="shared" si="49"/>
        <v>11</v>
      </c>
      <c r="AX16" s="113">
        <f>'[1]Fiscal'!$P$18</f>
        <v>2009</v>
      </c>
      <c r="AY16" s="104">
        <f>'[1]Fiscal'!$R$18</f>
        <v>55</v>
      </c>
      <c r="AZ16" s="4">
        <f t="shared" si="50"/>
        <v>8</v>
      </c>
      <c r="BA16" s="113">
        <f>'[1]Fiscal'!$S$18</f>
        <v>2009</v>
      </c>
      <c r="BB16" s="17"/>
      <c r="BC16" s="4"/>
      <c r="BD16" s="4"/>
      <c r="BE16" s="104">
        <f>'[1]Salud'!BM17</f>
        <v>4.48761739723408</v>
      </c>
      <c r="BF16" s="4">
        <f t="shared" si="16"/>
        <v>10</v>
      </c>
      <c r="BG16" s="4">
        <f>'[1]Salud'!BN17</f>
        <v>2013</v>
      </c>
      <c r="BH16" s="17">
        <f>'[1]Salud'!BH17</f>
        <v>39.1</v>
      </c>
      <c r="BI16" s="4">
        <f t="shared" si="51"/>
        <v>13</v>
      </c>
      <c r="BJ16" s="4">
        <f>'[1]Salud'!BI17</f>
        <v>2012</v>
      </c>
      <c r="BK16" s="17">
        <f>'[1]Salud'!AR17</f>
        <v>23</v>
      </c>
      <c r="BL16" s="4">
        <f t="shared" si="37"/>
        <v>14</v>
      </c>
      <c r="BM16" s="113">
        <f>'[1]Salud'!AS17</f>
        <v>2007</v>
      </c>
      <c r="BN16" s="104">
        <f>'[1]Salud'!AB17</f>
        <v>20</v>
      </c>
      <c r="BO16" s="4">
        <f t="shared" si="19"/>
        <v>15</v>
      </c>
      <c r="BP16" s="113">
        <f>'[1]Salud'!AC17</f>
        <v>2013</v>
      </c>
      <c r="BQ16" s="17">
        <f>'[1]Salud'!AZ17</f>
        <v>100</v>
      </c>
      <c r="BR16" s="4">
        <f t="shared" si="20"/>
        <v>12</v>
      </c>
      <c r="BS16" s="144">
        <f>'[1]Salud'!BA17</f>
        <v>2013</v>
      </c>
      <c r="BT16" s="104">
        <f>'[1]Educacion'!CX18</f>
        <v>4.39413</v>
      </c>
      <c r="BU16" s="4">
        <f t="shared" si="21"/>
        <v>12</v>
      </c>
      <c r="BV16" s="4">
        <f>'[1]Educacion'!CY18</f>
        <v>2010</v>
      </c>
      <c r="BW16" s="17">
        <f>'[1]Educacion'!$I$18</f>
        <v>5.9375</v>
      </c>
      <c r="BX16" s="4">
        <f>RANK(BW16,$BW$4:$BW$22,1)</f>
        <v>8</v>
      </c>
      <c r="BY16" s="113">
        <f>'[1]Educacion'!M18</f>
        <v>2009</v>
      </c>
      <c r="BZ16" s="104">
        <f>'[1]Educacion'!S18</f>
        <v>470.635</v>
      </c>
      <c r="CA16" s="4">
        <f t="shared" si="52"/>
        <v>12</v>
      </c>
      <c r="CB16" s="119">
        <f>'[1]Educacion'!AL18</f>
        <v>2013</v>
      </c>
      <c r="CC16" s="104">
        <f>'[1]Educacion'!CB18</f>
        <v>4.255033557046979</v>
      </c>
      <c r="CD16" s="4">
        <f t="shared" si="53"/>
        <v>14</v>
      </c>
      <c r="CE16" s="119">
        <f>'[1]Educacion'!BV18</f>
        <v>2009</v>
      </c>
      <c r="CF16" s="104"/>
      <c r="CG16" s="4"/>
      <c r="CH16" s="113"/>
      <c r="CI16" s="4"/>
      <c r="CJ16" s="4"/>
      <c r="CK16" s="33"/>
      <c r="CL16" s="32">
        <f>'[1]Empleo'!$T$19</f>
        <v>2.173913043478261</v>
      </c>
      <c r="CM16" s="4">
        <f t="shared" si="54"/>
        <v>5</v>
      </c>
      <c r="CN16" s="119">
        <f>'[1]Empleo'!$U$19</f>
        <v>2009</v>
      </c>
      <c r="CO16" s="104">
        <f>'[1]Empleo'!$Y$19</f>
        <v>2.1653333333333333</v>
      </c>
      <c r="CP16" s="4">
        <f t="shared" si="55"/>
        <v>9</v>
      </c>
      <c r="CQ16" s="113">
        <f>'[1]Empleo'!I19</f>
        <v>2010</v>
      </c>
      <c r="CR16" s="104">
        <f>'[1]Empleo'!$AQ$19</f>
        <v>2.031446540880503</v>
      </c>
      <c r="CS16" s="4">
        <f t="shared" si="56"/>
        <v>3</v>
      </c>
      <c r="CT16" s="113">
        <f>'[1]Empleo'!$AR$19</f>
        <v>2009</v>
      </c>
      <c r="CU16" s="104">
        <f>'[1]Empleo'!$AD$19</f>
        <v>95.5</v>
      </c>
      <c r="CV16" s="4">
        <f>RANK(CU16,$CU$4:$CU$22,1)</f>
        <v>2</v>
      </c>
      <c r="CW16" s="119">
        <f>'[1]Empleo'!$AH$19</f>
        <v>2010</v>
      </c>
      <c r="CX16" s="168">
        <f>'[1]Empleo'!AL19</f>
        <v>0.49542272482498656</v>
      </c>
      <c r="CY16" s="4">
        <f t="shared" si="57"/>
        <v>11</v>
      </c>
      <c r="CZ16" s="33">
        <f>'[1]Empleo'!AM19</f>
        <v>2009</v>
      </c>
      <c r="DA16" s="32"/>
      <c r="DB16" s="4"/>
      <c r="DC16" s="113"/>
      <c r="DD16" s="3"/>
      <c r="DE16" s="4"/>
      <c r="DF16" s="113"/>
      <c r="DG16" s="17"/>
      <c r="DH16" s="4"/>
      <c r="DI16" s="33"/>
      <c r="DJ16" s="32">
        <f>'[1]Genero'!$AO$19</f>
        <v>104.3</v>
      </c>
      <c r="DK16" s="4">
        <f t="shared" si="58"/>
        <v>4</v>
      </c>
      <c r="DL16" s="113">
        <f>'[1]Genero'!$AP$19</f>
        <v>2009</v>
      </c>
      <c r="DM16" s="104">
        <f>'[1]Genero'!AN19</f>
        <v>102.3</v>
      </c>
      <c r="DN16" s="4">
        <f t="shared" si="59"/>
        <v>3</v>
      </c>
      <c r="DO16" s="113">
        <f>'[1]Genero'!AP19</f>
        <v>2009</v>
      </c>
      <c r="DP16" s="3"/>
      <c r="DQ16" s="29"/>
      <c r="DR16" s="113"/>
      <c r="DS16" s="104">
        <f>'[1]Genero'!E19</f>
        <v>39.13</v>
      </c>
      <c r="DT16" s="4">
        <f t="shared" si="31"/>
        <v>4</v>
      </c>
      <c r="DU16" s="113">
        <f>'[1]Genero'!F19</f>
        <v>2015</v>
      </c>
      <c r="DV16" s="104">
        <f>'[1]Genero'!AR19</f>
        <v>19.9</v>
      </c>
      <c r="DW16" s="5">
        <f t="shared" si="60"/>
        <v>17</v>
      </c>
      <c r="DX16" s="136">
        <v>2005</v>
      </c>
      <c r="DY16" s="104"/>
      <c r="DZ16" s="4"/>
      <c r="EA16" s="113">
        <v>2009</v>
      </c>
      <c r="EB16" s="104">
        <f>'[1]Genero'!$CQ$19</f>
        <v>-1.3099999999999454</v>
      </c>
      <c r="EC16" s="4">
        <f t="shared" si="61"/>
        <v>8</v>
      </c>
      <c r="ED16" s="113">
        <f>'[1]Genero'!$DC$19</f>
        <v>2013</v>
      </c>
      <c r="EE16" s="104">
        <v>1.1585159421858928</v>
      </c>
      <c r="EF16" s="4">
        <f t="shared" si="62"/>
        <v>2</v>
      </c>
      <c r="EG16" s="113">
        <f>'[1]Genero'!BI19</f>
        <v>2009</v>
      </c>
      <c r="EH16" s="104">
        <v>1.330768203138878</v>
      </c>
      <c r="EI16" s="4">
        <f t="shared" si="63"/>
        <v>17</v>
      </c>
      <c r="EJ16" s="113">
        <f>'[1]Genero'!BB19</f>
        <v>2009</v>
      </c>
      <c r="EK16" s="104"/>
      <c r="EL16" s="4"/>
      <c r="EM16" s="113"/>
      <c r="EN16" s="104">
        <f>'[1]Genero'!$AC$19</f>
        <v>15.216450216450216</v>
      </c>
      <c r="EO16" s="4">
        <f>RANK(EN16,$EN$4:$EN$22,1)</f>
        <v>9</v>
      </c>
      <c r="EP16" s="113">
        <f>'[1]Genero'!$AD$19</f>
        <v>2009</v>
      </c>
      <c r="EQ16" s="17">
        <f>'[1]Genero'!$DI$19</f>
        <v>45</v>
      </c>
      <c r="ER16" s="4">
        <f t="shared" si="64"/>
        <v>9</v>
      </c>
      <c r="ES16" s="33">
        <f>'[1]Genero'!$DJ$19</f>
        <v>2011</v>
      </c>
    </row>
    <row r="17" spans="1:149" ht="15">
      <c r="A17" s="3" t="s">
        <v>54</v>
      </c>
      <c r="B17" s="3"/>
      <c r="C17" s="32">
        <f>'[1]Pobreza'!H19</f>
        <v>23.2</v>
      </c>
      <c r="D17" s="4">
        <f t="shared" si="38"/>
        <v>6</v>
      </c>
      <c r="E17" s="100">
        <f>'[1]Pobreza'!I19</f>
        <v>2013</v>
      </c>
      <c r="F17" s="104">
        <f>'[1]Pobreza'!E19</f>
        <v>12.2</v>
      </c>
      <c r="G17" s="4">
        <f t="shared" si="39"/>
        <v>10</v>
      </c>
      <c r="H17" s="105">
        <f>'[1]Pobreza'!F19</f>
        <v>2013</v>
      </c>
      <c r="I17" s="104"/>
      <c r="J17" s="4"/>
      <c r="K17" s="100"/>
      <c r="L17" s="17">
        <f>'[1]Pobreza'!K19</f>
        <v>36.1</v>
      </c>
      <c r="M17" s="4">
        <f t="shared" si="40"/>
        <v>6</v>
      </c>
      <c r="N17" s="57">
        <f>'[1]Pobreza'!L19</f>
        <v>2012</v>
      </c>
      <c r="O17" s="38">
        <f>'[1]Desigualdad'!C19</f>
        <v>0.527</v>
      </c>
      <c r="P17" s="4">
        <f t="shared" si="41"/>
        <v>12</v>
      </c>
      <c r="Q17" s="100">
        <f>'[1]Desigualdad'!D19</f>
        <v>2013</v>
      </c>
      <c r="R17" s="104">
        <f>'[1]Desigualdad'!F19</f>
        <v>15.6</v>
      </c>
      <c r="S17" s="4">
        <f t="shared" si="42"/>
        <v>11</v>
      </c>
      <c r="T17" s="113">
        <f>'[1]Desigualdad'!G19</f>
        <v>2013</v>
      </c>
      <c r="U17" s="104">
        <f>'[1]Desigualdad'!I19</f>
        <v>49.3</v>
      </c>
      <c r="V17" s="4">
        <f t="shared" si="43"/>
        <v>15</v>
      </c>
      <c r="W17" s="113">
        <f>'[1]Desigualdad'!J19</f>
        <v>2013</v>
      </c>
      <c r="X17" s="70">
        <f>'[1]Multimillonarios'!D17</f>
        <v>3845.433824541677</v>
      </c>
      <c r="Y17" s="140">
        <f t="shared" si="44"/>
        <v>9</v>
      </c>
      <c r="Z17" s="65">
        <v>2014</v>
      </c>
      <c r="AA17" s="32">
        <f>'[1]Cap Estado'!Z17</f>
        <v>69.4</v>
      </c>
      <c r="AB17" s="4">
        <f t="shared" si="35"/>
        <v>8</v>
      </c>
      <c r="AC17" s="113">
        <f>'[1]Cap Estado'!AA17</f>
        <v>2014</v>
      </c>
      <c r="AD17" s="104">
        <f>'[1]Cap Estado'!W17</f>
        <v>18.8</v>
      </c>
      <c r="AE17" s="4">
        <f t="shared" si="36"/>
        <v>9</v>
      </c>
      <c r="AF17" s="113">
        <f>'[1]Cap Estado'!X17</f>
        <v>2014</v>
      </c>
      <c r="AG17" s="104">
        <f>100-'[1]Cap Estado'!E17</f>
        <v>56.1</v>
      </c>
      <c r="AH17" s="4">
        <f t="shared" si="45"/>
        <v>6</v>
      </c>
      <c r="AI17" s="113">
        <f>'[1]Cap Estado'!F17</f>
        <v>2013</v>
      </c>
      <c r="AJ17" s="104">
        <f>100-'[1]Cap Estado'!K17</f>
        <v>65.19999999999999</v>
      </c>
      <c r="AK17" s="4">
        <f t="shared" si="46"/>
        <v>4</v>
      </c>
      <c r="AL17" s="113">
        <f>'[1]Cap Estado'!L17</f>
        <v>2013</v>
      </c>
      <c r="AM17" s="155">
        <f>'[1]Cap Estado'!Q17</f>
        <v>0.7763975155279503</v>
      </c>
      <c r="AN17" s="4">
        <f t="shared" si="47"/>
        <v>10</v>
      </c>
      <c r="AO17" s="113">
        <f>'[1]Cap Estado'!$R$3</f>
        <v>2013</v>
      </c>
      <c r="AP17" s="17">
        <f>100-'[1]Cap Estado'!T17</f>
        <v>63.9</v>
      </c>
      <c r="AQ17" s="4">
        <f t="shared" si="48"/>
        <v>13</v>
      </c>
      <c r="AR17" s="33">
        <f>'[1]Cap Estado'!U17</f>
        <v>2013</v>
      </c>
      <c r="AS17" s="160">
        <f>'[1]Fiscal'!$V$19</f>
        <v>0.3220338983050848</v>
      </c>
      <c r="AT17" s="4">
        <f t="shared" si="13"/>
        <v>1</v>
      </c>
      <c r="AU17" s="116">
        <f>'[1]Fiscal'!$Y$19</f>
        <v>2012</v>
      </c>
      <c r="AV17" s="3">
        <f>'[1]Fiscal'!$O$19</f>
        <v>7.9</v>
      </c>
      <c r="AW17" s="4">
        <f t="shared" si="49"/>
        <v>16</v>
      </c>
      <c r="AX17" s="113">
        <f>'[1]Fiscal'!$P$19</f>
        <v>2008</v>
      </c>
      <c r="AY17" s="104">
        <f>'[1]Fiscal'!$R$19</f>
        <v>39.1</v>
      </c>
      <c r="AZ17" s="4">
        <f t="shared" si="50"/>
        <v>14</v>
      </c>
      <c r="BA17" s="113">
        <f>'[1]Fiscal'!$S$19</f>
        <v>2008</v>
      </c>
      <c r="BB17" s="17"/>
      <c r="BC17" s="4"/>
      <c r="BD17" s="4"/>
      <c r="BE17" s="104">
        <f>'[1]Salud'!BM18</f>
        <v>4.93105202558601</v>
      </c>
      <c r="BF17" s="4">
        <f t="shared" si="16"/>
        <v>5</v>
      </c>
      <c r="BG17" s="4">
        <f>'[1]Salud'!BN18</f>
        <v>2013</v>
      </c>
      <c r="BH17" s="17">
        <f>'[1]Salud'!BH18</f>
        <v>24.8</v>
      </c>
      <c r="BI17" s="4">
        <f t="shared" si="51"/>
        <v>7</v>
      </c>
      <c r="BJ17" s="4">
        <f>'[1]Salud'!BI18</f>
        <v>2012</v>
      </c>
      <c r="BK17" s="17">
        <f>'[1]Salud'!AR18</f>
        <v>19.1</v>
      </c>
      <c r="BL17" s="4">
        <f t="shared" si="37"/>
        <v>10</v>
      </c>
      <c r="BM17" s="113">
        <f>'[1]Salud'!AS18</f>
        <v>2008</v>
      </c>
      <c r="BN17" s="104">
        <f>'[1]Salud'!AB18</f>
        <v>15.4</v>
      </c>
      <c r="BO17" s="4">
        <f t="shared" si="19"/>
        <v>11</v>
      </c>
      <c r="BP17" s="113">
        <f>'[1]Salud'!AC18</f>
        <v>2013</v>
      </c>
      <c r="BQ17" s="17">
        <f>'[1]Salud'!AZ18</f>
        <v>85</v>
      </c>
      <c r="BR17" s="4">
        <f t="shared" si="20"/>
        <v>9</v>
      </c>
      <c r="BS17" s="144">
        <f>'[1]Salud'!BA18</f>
        <v>2013</v>
      </c>
      <c r="BT17" s="104">
        <f>'[1]Educacion'!CX19</f>
        <v>3.29343</v>
      </c>
      <c r="BU17" s="4">
        <f t="shared" si="21"/>
        <v>16</v>
      </c>
      <c r="BV17" s="4">
        <f>'[1]Educacion'!CY19</f>
        <v>2011</v>
      </c>
      <c r="BW17" s="17"/>
      <c r="BX17" s="4"/>
      <c r="BY17" s="113"/>
      <c r="BZ17" s="104">
        <f>'[1]Educacion'!S19</f>
        <v>473.0733333333333</v>
      </c>
      <c r="CA17" s="4">
        <f t="shared" si="52"/>
        <v>11</v>
      </c>
      <c r="CB17" s="119">
        <f>'[1]Educacion'!AL19</f>
        <v>2013</v>
      </c>
      <c r="CC17" s="104">
        <f>'[1]Educacion'!CB19</f>
        <v>3.099264705882353</v>
      </c>
      <c r="CD17" s="4">
        <f t="shared" si="53"/>
        <v>12</v>
      </c>
      <c r="CE17" s="119">
        <f>'[1]Educacion'!BV19</f>
        <v>2013</v>
      </c>
      <c r="CF17" s="104"/>
      <c r="CG17" s="4"/>
      <c r="CH17" s="113"/>
      <c r="CI17" s="4">
        <f>'[1]Educacion'!BC19</f>
        <v>13.3</v>
      </c>
      <c r="CJ17" s="4">
        <f aca="true" t="shared" si="65" ref="CJ17:CJ22">RANK(CI17,$CI$4:$CI$22)</f>
        <v>9</v>
      </c>
      <c r="CK17" s="33">
        <f>'[1]Educacion'!BG19</f>
        <v>2012</v>
      </c>
      <c r="CL17" s="32">
        <f>'[1]Empleo'!$T$20</f>
        <v>4.11764705882353</v>
      </c>
      <c r="CM17" s="4">
        <f t="shared" si="54"/>
        <v>8</v>
      </c>
      <c r="CN17" s="119">
        <f>'[1]Empleo'!$U$20</f>
        <v>2013</v>
      </c>
      <c r="CO17" s="104">
        <f>'[1]Empleo'!$Y$20</f>
        <v>3.515748031496063</v>
      </c>
      <c r="CP17" s="4">
        <f t="shared" si="55"/>
        <v>16</v>
      </c>
      <c r="CQ17" s="113">
        <f>'[1]Empleo'!I20</f>
        <v>2012</v>
      </c>
      <c r="CR17" s="104">
        <f>'[1]Empleo'!$AQ$20</f>
        <v>4.133333333333334</v>
      </c>
      <c r="CS17" s="4">
        <f t="shared" si="56"/>
        <v>12</v>
      </c>
      <c r="CT17" s="113">
        <f>'[1]Empleo'!$AR$20</f>
        <v>2013</v>
      </c>
      <c r="CU17" s="104"/>
      <c r="CV17" s="4"/>
      <c r="CW17" s="119"/>
      <c r="CX17" s="168">
        <f>'[1]Empleo'!AL20</f>
        <v>0.9665551839464883</v>
      </c>
      <c r="CY17" s="4">
        <f t="shared" si="57"/>
        <v>3</v>
      </c>
      <c r="CZ17" s="33">
        <f>'[1]Empleo'!AM20</f>
        <v>2011</v>
      </c>
      <c r="DA17" s="32">
        <f>100-'[1]Proteccion Social'!E20</f>
        <v>28.099999999999994</v>
      </c>
      <c r="DB17" s="4">
        <f>RANK(DA17,$DA$4:$DA$22,1)</f>
        <v>4</v>
      </c>
      <c r="DC17" s="113">
        <f>'[1]Proteccion Social'!I20</f>
        <v>2013</v>
      </c>
      <c r="DD17" s="3">
        <f>100-'[1]Proteccion Social'!J20</f>
        <v>28.099999999999994</v>
      </c>
      <c r="DE17" s="4">
        <f>RANK(DD17,$DD$4:$DD$22,1)</f>
        <v>3</v>
      </c>
      <c r="DF17" s="113">
        <f>'[1]Proteccion Social'!N20</f>
        <v>2013</v>
      </c>
      <c r="DG17" s="17">
        <f>100-'[1]Proteccion Social'!P20</f>
        <v>54</v>
      </c>
      <c r="DH17" s="4">
        <f>RANK(DG17,$DG$4:$DG$22,1)</f>
        <v>6</v>
      </c>
      <c r="DI17" s="33">
        <f>'[1]Proteccion Social'!Q20</f>
        <v>2011</v>
      </c>
      <c r="DJ17" s="32">
        <f>'[1]Genero'!$AO$20</f>
        <v>122.2</v>
      </c>
      <c r="DK17" s="4">
        <f t="shared" si="58"/>
        <v>12</v>
      </c>
      <c r="DL17" s="113">
        <f>'[1]Genero'!$AP$20</f>
        <v>2013</v>
      </c>
      <c r="DM17" s="104">
        <f>'[1]Genero'!AN20</f>
        <v>122.5</v>
      </c>
      <c r="DN17" s="4">
        <f t="shared" si="59"/>
        <v>10</v>
      </c>
      <c r="DO17" s="113">
        <f>'[1]Genero'!AP20</f>
        <v>2013</v>
      </c>
      <c r="DP17" s="3">
        <v>75.8</v>
      </c>
      <c r="DQ17" s="29">
        <f aca="true" t="shared" si="66" ref="DQ17:DQ22">RANK(DP17,$DP$4:$DP$22)</f>
        <v>8</v>
      </c>
      <c r="DR17" s="113">
        <v>2013</v>
      </c>
      <c r="DS17" s="104">
        <f>'[1]Genero'!E20</f>
        <v>19.3</v>
      </c>
      <c r="DT17" s="4">
        <f t="shared" si="31"/>
        <v>12</v>
      </c>
      <c r="DU17" s="113">
        <f>'[1]Genero'!F20</f>
        <v>2015</v>
      </c>
      <c r="DV17" s="104">
        <f>'[1]Genero'!AR20</f>
        <v>15.4</v>
      </c>
      <c r="DW17" s="5">
        <f t="shared" si="60"/>
        <v>11</v>
      </c>
      <c r="DX17" s="136">
        <v>2010</v>
      </c>
      <c r="DY17" s="104"/>
      <c r="DZ17" s="4"/>
      <c r="EA17" s="113"/>
      <c r="EB17" s="104">
        <f>'[1]Genero'!$CQ$20</f>
        <v>-9.75</v>
      </c>
      <c r="EC17" s="4">
        <f t="shared" si="61"/>
        <v>1</v>
      </c>
      <c r="ED17" s="113">
        <f>'[1]Genero'!$DC$20</f>
        <v>2013</v>
      </c>
      <c r="EE17" s="104">
        <v>1.7112442352493702</v>
      </c>
      <c r="EF17" s="4">
        <f t="shared" si="62"/>
        <v>11</v>
      </c>
      <c r="EG17" s="113">
        <f>'[1]Genero'!BI20</f>
        <v>2013</v>
      </c>
      <c r="EH17" s="104">
        <v>0.9907833443599591</v>
      </c>
      <c r="EI17" s="4">
        <f t="shared" si="63"/>
        <v>4</v>
      </c>
      <c r="EJ17" s="113">
        <f>'[1]Genero'!BB20</f>
        <v>2013</v>
      </c>
      <c r="EK17" s="104">
        <f>'[1]Genero'!$T$20</f>
        <v>2.4121428571428574</v>
      </c>
      <c r="EL17" s="4">
        <f>RANK(EK17,$EK$4:$EK$22,1)</f>
        <v>1</v>
      </c>
      <c r="EM17" s="113">
        <f>'[1]Genero'!$U$20</f>
        <v>2011</v>
      </c>
      <c r="EN17" s="104">
        <f>'[1]Genero'!$AC$20</f>
        <v>13.60648148148148</v>
      </c>
      <c r="EO17" s="4">
        <f>RANK(EN17,$EN$4:$EN$22,1)</f>
        <v>8</v>
      </c>
      <c r="EP17" s="113">
        <f>'[1]Genero'!$AD$20</f>
        <v>2013</v>
      </c>
      <c r="EQ17" s="17">
        <f>'[1]Genero'!$DI$20</f>
        <v>36</v>
      </c>
      <c r="ER17" s="4">
        <f t="shared" si="64"/>
        <v>8</v>
      </c>
      <c r="ES17" s="33">
        <f>'[1]Genero'!$DJ$20</f>
        <v>2011</v>
      </c>
    </row>
    <row r="18" spans="1:149" ht="15">
      <c r="A18" s="3" t="s">
        <v>55</v>
      </c>
      <c r="B18" s="3"/>
      <c r="C18" s="32">
        <f>'[1]Pobreza'!H20</f>
        <v>40.7</v>
      </c>
      <c r="D18" s="4">
        <f t="shared" si="38"/>
        <v>12</v>
      </c>
      <c r="E18" s="100">
        <f>'[1]Pobreza'!I20</f>
        <v>2013</v>
      </c>
      <c r="F18" s="104">
        <f>'[1]Pobreza'!E20</f>
        <v>19.2</v>
      </c>
      <c r="G18" s="4">
        <f t="shared" si="39"/>
        <v>13</v>
      </c>
      <c r="H18" s="105">
        <f>'[1]Pobreza'!F20</f>
        <v>2013</v>
      </c>
      <c r="I18" s="104">
        <f>'[1]Pobreza'!Q20</f>
        <v>50</v>
      </c>
      <c r="J18" s="4">
        <f>RANK(I18,$I$4:$I$22,1)</f>
        <v>11</v>
      </c>
      <c r="K18" s="100">
        <f>'[1]Pobreza'!R20</f>
        <v>2011</v>
      </c>
      <c r="L18" s="17">
        <f>'[1]Pobreza'!K20</f>
        <v>40.5</v>
      </c>
      <c r="M18" s="4">
        <f t="shared" si="40"/>
        <v>11</v>
      </c>
      <c r="N18" s="57">
        <f>'[1]Pobreza'!L20</f>
        <v>2012</v>
      </c>
      <c r="O18" s="38">
        <f>'[1]Desigualdad'!C20</f>
        <v>0.522</v>
      </c>
      <c r="P18" s="4">
        <f t="shared" si="41"/>
        <v>11</v>
      </c>
      <c r="Q18" s="100">
        <f>'[1]Desigualdad'!D20</f>
        <v>2013</v>
      </c>
      <c r="R18" s="104">
        <f>'[1]Desigualdad'!F20</f>
        <v>17.2</v>
      </c>
      <c r="S18" s="4">
        <f t="shared" si="42"/>
        <v>12</v>
      </c>
      <c r="T18" s="113">
        <f>'[1]Desigualdad'!G20</f>
        <v>2013</v>
      </c>
      <c r="U18" s="104">
        <f>'[1]Desigualdad'!I20</f>
        <v>34.2</v>
      </c>
      <c r="V18" s="4">
        <f t="shared" si="43"/>
        <v>11</v>
      </c>
      <c r="W18" s="113">
        <f>'[1]Desigualdad'!J20</f>
        <v>2013</v>
      </c>
      <c r="X18" s="70">
        <f>'[1]Multimillonarios'!D18</f>
        <v>6434.0902996841105</v>
      </c>
      <c r="Y18" s="140">
        <f t="shared" si="44"/>
        <v>13</v>
      </c>
      <c r="Z18" s="65">
        <v>2014</v>
      </c>
      <c r="AA18" s="32">
        <f>'[1]Cap Estado'!Z18</f>
        <v>77.8</v>
      </c>
      <c r="AB18" s="4">
        <f t="shared" si="35"/>
        <v>11</v>
      </c>
      <c r="AC18" s="113">
        <f>'[1]Cap Estado'!AA18</f>
        <v>2014</v>
      </c>
      <c r="AD18" s="104">
        <f>'[1]Cap Estado'!W18</f>
        <v>28.1</v>
      </c>
      <c r="AE18" s="4">
        <f t="shared" si="36"/>
        <v>16</v>
      </c>
      <c r="AF18" s="113">
        <f>'[1]Cap Estado'!X18</f>
        <v>2014</v>
      </c>
      <c r="AG18" s="104">
        <f>100-'[1]Cap Estado'!E18</f>
        <v>74.9</v>
      </c>
      <c r="AH18" s="4">
        <f t="shared" si="45"/>
        <v>15</v>
      </c>
      <c r="AI18" s="113">
        <f>'[1]Cap Estado'!F18</f>
        <v>2013</v>
      </c>
      <c r="AJ18" s="104">
        <f>100-'[1]Cap Estado'!K18</f>
        <v>90.5</v>
      </c>
      <c r="AK18" s="4">
        <f t="shared" si="46"/>
        <v>17</v>
      </c>
      <c r="AL18" s="113">
        <f>'[1]Cap Estado'!L18</f>
        <v>2013</v>
      </c>
      <c r="AM18" s="155">
        <f>'[1]Cap Estado'!Q18</f>
        <v>0.9126637554585153</v>
      </c>
      <c r="AN18" s="4">
        <f t="shared" si="47"/>
        <v>17</v>
      </c>
      <c r="AO18" s="113">
        <f>'[1]Cap Estado'!$R$3</f>
        <v>2013</v>
      </c>
      <c r="AP18" s="17">
        <f>100-'[1]Cap Estado'!T18</f>
        <v>56.6</v>
      </c>
      <c r="AQ18" s="4">
        <f t="shared" si="48"/>
        <v>7</v>
      </c>
      <c r="AR18" s="33">
        <f>'[1]Cap Estado'!U18</f>
        <v>2013</v>
      </c>
      <c r="AS18" s="160">
        <f>'[1]Fiscal'!$V$20</f>
        <v>0.7099236641221375</v>
      </c>
      <c r="AT18" s="4">
        <f t="shared" si="13"/>
        <v>19</v>
      </c>
      <c r="AU18" s="116">
        <f>'[1]Fiscal'!$Y$20</f>
        <v>2012</v>
      </c>
      <c r="AV18" s="3">
        <f>'[1]Fiscal'!$O$20</f>
        <v>17.9</v>
      </c>
      <c r="AW18" s="4">
        <f t="shared" si="49"/>
        <v>7</v>
      </c>
      <c r="AX18" s="113">
        <f>'[1]Fiscal'!P21</f>
        <v>2012</v>
      </c>
      <c r="AY18" s="104">
        <f>'[1]Fiscal'!$R$20</f>
        <v>38.4</v>
      </c>
      <c r="AZ18" s="4">
        <f t="shared" si="50"/>
        <v>15</v>
      </c>
      <c r="BA18" s="113">
        <f>'[1]Fiscal'!$S$20</f>
        <v>2012</v>
      </c>
      <c r="BB18" s="17"/>
      <c r="BC18" s="4"/>
      <c r="BD18" s="4"/>
      <c r="BE18" s="104">
        <f>'[1]Salud'!BM19</f>
        <v>3.46265919504398</v>
      </c>
      <c r="BF18" s="4">
        <f t="shared" si="16"/>
        <v>14</v>
      </c>
      <c r="BG18" s="4">
        <f>'[1]Salud'!BN19</f>
        <v>2013</v>
      </c>
      <c r="BH18" s="17">
        <f>'[1]Salud'!BH19</f>
        <v>53.3</v>
      </c>
      <c r="BI18" s="4">
        <f t="shared" si="51"/>
        <v>16</v>
      </c>
      <c r="BJ18" s="4">
        <f>'[1]Salud'!BI19</f>
        <v>2012</v>
      </c>
      <c r="BK18" s="17"/>
      <c r="BL18" s="4"/>
      <c r="BM18" s="113"/>
      <c r="BN18" s="104">
        <f>'[1]Salud'!AB19</f>
        <v>18.7</v>
      </c>
      <c r="BO18" s="4">
        <f t="shared" si="19"/>
        <v>12</v>
      </c>
      <c r="BP18" s="113">
        <f>'[1]Salud'!AC19</f>
        <v>2013</v>
      </c>
      <c r="BQ18" s="17">
        <f>'[1]Salud'!AZ19</f>
        <v>110</v>
      </c>
      <c r="BR18" s="4">
        <f t="shared" si="20"/>
        <v>14</v>
      </c>
      <c r="BS18" s="144">
        <f>'[1]Salud'!BA19</f>
        <v>2013</v>
      </c>
      <c r="BT18" s="104">
        <f>'[1]Educacion'!CX20</f>
        <v>4.96304</v>
      </c>
      <c r="BU18" s="4">
        <f t="shared" si="21"/>
        <v>8</v>
      </c>
      <c r="BV18" s="4">
        <f>'[1]Educacion'!CY20</f>
        <v>2012</v>
      </c>
      <c r="BW18" s="17">
        <f>'[1]Educacion'!I20</f>
        <v>4.6521739130434785</v>
      </c>
      <c r="BX18" s="4">
        <f>RANK(BW18,$BW$4:$BW$22,1)</f>
        <v>5</v>
      </c>
      <c r="BY18" s="113">
        <f>'[1]Educacion'!M20</f>
        <v>2013</v>
      </c>
      <c r="BZ18" s="104">
        <f>'[1]Educacion'!S20</f>
        <v>459.81666666666666</v>
      </c>
      <c r="CA18" s="4">
        <f t="shared" si="52"/>
        <v>13</v>
      </c>
      <c r="CB18" s="119">
        <f>'[1]Educacion'!AL20</f>
        <v>2013</v>
      </c>
      <c r="CC18" s="104">
        <f>'[1]Educacion'!CB20</f>
        <v>2.5089820359281436</v>
      </c>
      <c r="CD18" s="4">
        <f t="shared" si="53"/>
        <v>9</v>
      </c>
      <c r="CE18" s="119">
        <f>'[1]Educacion'!BV20</f>
        <v>2013</v>
      </c>
      <c r="CF18" s="104"/>
      <c r="CG18" s="4"/>
      <c r="CH18" s="113"/>
      <c r="CI18" s="4">
        <f>'[1]Educacion'!BC20</f>
        <v>11.9</v>
      </c>
      <c r="CJ18" s="4">
        <f t="shared" si="65"/>
        <v>15</v>
      </c>
      <c r="CK18" s="33">
        <f>'[1]Educacion'!BG20</f>
        <v>2010</v>
      </c>
      <c r="CL18" s="32">
        <f>'[1]Empleo'!$T$21</f>
        <v>4.75</v>
      </c>
      <c r="CM18" s="4">
        <f t="shared" si="54"/>
        <v>10</v>
      </c>
      <c r="CN18" s="119">
        <f>'[1]Empleo'!$U$21</f>
        <v>2013</v>
      </c>
      <c r="CO18" s="104">
        <f>'[1]Empleo'!$Y$21</f>
        <v>2.1203703703703702</v>
      </c>
      <c r="CP18" s="4">
        <f t="shared" si="55"/>
        <v>8</v>
      </c>
      <c r="CQ18" s="113">
        <f>'[1]Empleo'!I21</f>
        <v>2012</v>
      </c>
      <c r="CR18" s="104">
        <f>'[1]Empleo'!$AQ$21</f>
        <v>5.767441860465117</v>
      </c>
      <c r="CS18" s="4">
        <f t="shared" si="56"/>
        <v>15</v>
      </c>
      <c r="CT18" s="113">
        <f>'[1]Empleo'!$AR$21</f>
        <v>2013</v>
      </c>
      <c r="CU18" s="104">
        <f>'[1]Empleo'!$AD$21</f>
        <v>98.8</v>
      </c>
      <c r="CV18" s="4">
        <f>RANK(CU18,$CU$4:$CU$22,1)</f>
        <v>5</v>
      </c>
      <c r="CW18" s="119">
        <f>'[1]Empleo'!$AH$21</f>
        <v>2010</v>
      </c>
      <c r="CX18" s="168">
        <f>'[1]Empleo'!AL21</f>
        <v>0.9640287769784173</v>
      </c>
      <c r="CY18" s="4">
        <f t="shared" si="57"/>
        <v>4</v>
      </c>
      <c r="CZ18" s="33">
        <f>'[1]Empleo'!AM21</f>
        <v>2011</v>
      </c>
      <c r="DA18" s="32">
        <f>100-'[1]Proteccion Social'!E21</f>
        <v>57.8</v>
      </c>
      <c r="DB18" s="4">
        <f>RANK(DA18,$DA$4:$DA$22,1)</f>
        <v>10</v>
      </c>
      <c r="DC18" s="113">
        <f>'[1]Proteccion Social'!I21</f>
        <v>2013</v>
      </c>
      <c r="DD18" s="3">
        <f>100-'[1]Proteccion Social'!J21</f>
        <v>70.7</v>
      </c>
      <c r="DE18" s="4">
        <f>RANK(DD18,$DD$4:$DD$22,1)</f>
        <v>8</v>
      </c>
      <c r="DF18" s="113">
        <f>'[1]Proteccion Social'!N21</f>
        <v>2013</v>
      </c>
      <c r="DG18" s="17">
        <f>100-'[1]Proteccion Social'!P21</f>
        <v>84</v>
      </c>
      <c r="DH18" s="4">
        <f>RANK(DG18,$DG$4:$DG$22,1)</f>
        <v>13</v>
      </c>
      <c r="DI18" s="33">
        <f>'[1]Proteccion Social'!Q21</f>
        <v>2011</v>
      </c>
      <c r="DJ18" s="32">
        <f>'[1]Genero'!$AO$21</f>
        <v>104.2</v>
      </c>
      <c r="DK18" s="4">
        <f t="shared" si="58"/>
        <v>3</v>
      </c>
      <c r="DL18" s="113">
        <f>'[1]Genero'!$AP$21</f>
        <v>2013</v>
      </c>
      <c r="DM18" s="104">
        <f>'[1]Genero'!AN21</f>
        <v>109.1</v>
      </c>
      <c r="DN18" s="4">
        <f t="shared" si="59"/>
        <v>6</v>
      </c>
      <c r="DO18" s="113">
        <f>'[1]Genero'!AP21</f>
        <v>2013</v>
      </c>
      <c r="DP18" s="3">
        <v>75.1</v>
      </c>
      <c r="DQ18" s="29">
        <f t="shared" si="66"/>
        <v>9</v>
      </c>
      <c r="DR18" s="113">
        <v>2013</v>
      </c>
      <c r="DS18" s="104">
        <f>'[1]Genero'!E21</f>
        <v>15</v>
      </c>
      <c r="DT18" s="4">
        <f t="shared" si="31"/>
        <v>15</v>
      </c>
      <c r="DU18" s="113">
        <f>'[1]Genero'!F21</f>
        <v>2015</v>
      </c>
      <c r="DV18" s="104">
        <f>'[1]Genero'!AR21</f>
        <v>12.1</v>
      </c>
      <c r="DW18" s="5">
        <f t="shared" si="60"/>
        <v>5</v>
      </c>
      <c r="DX18" s="136">
        <v>2002</v>
      </c>
      <c r="DY18" s="104">
        <v>1.3260869565217392</v>
      </c>
      <c r="DZ18" s="4">
        <f>RANK(DY18,$DY$4:$DY$22,1)</f>
        <v>9</v>
      </c>
      <c r="EA18" s="113">
        <v>2013</v>
      </c>
      <c r="EB18" s="104">
        <f>'[1]Genero'!$CQ$21</f>
        <v>-6.563333333333389</v>
      </c>
      <c r="EC18" s="4">
        <f t="shared" si="61"/>
        <v>3</v>
      </c>
      <c r="ED18" s="113">
        <f>'[1]Genero'!$DC$21</f>
        <v>2013</v>
      </c>
      <c r="EE18" s="104">
        <v>1.3503557914393827</v>
      </c>
      <c r="EF18" s="4">
        <f t="shared" si="62"/>
        <v>4</v>
      </c>
      <c r="EG18" s="113">
        <f>'[1]Genero'!BI21</f>
        <v>2013</v>
      </c>
      <c r="EH18" s="104">
        <v>1.1041763769898478</v>
      </c>
      <c r="EI18" s="4">
        <f t="shared" si="63"/>
        <v>6</v>
      </c>
      <c r="EJ18" s="113">
        <f>'[1]Genero'!BB21</f>
        <v>2013</v>
      </c>
      <c r="EK18" s="104"/>
      <c r="EL18" s="4"/>
      <c r="EM18" s="113"/>
      <c r="EN18" s="104">
        <f>'[1]Genero'!$AC$21</f>
        <v>0.7</v>
      </c>
      <c r="EO18" s="4">
        <f>RANK(EN18,$EN$4:$EN$22,1)</f>
        <v>1</v>
      </c>
      <c r="EP18" s="113">
        <f>'[1]Genero'!$AD$21</f>
        <v>2013</v>
      </c>
      <c r="EQ18" s="17">
        <f>'[1]Genero'!$DI$21</f>
        <v>68</v>
      </c>
      <c r="ER18" s="4">
        <f t="shared" si="64"/>
        <v>16</v>
      </c>
      <c r="ES18" s="33">
        <f>'[1]Genero'!$DJ$21</f>
        <v>2011</v>
      </c>
    </row>
    <row r="19" spans="1:149" ht="15">
      <c r="A19" s="3" t="s">
        <v>56</v>
      </c>
      <c r="B19" s="3"/>
      <c r="C19" s="32">
        <f>'[1]Pobreza'!H21</f>
        <v>23.9</v>
      </c>
      <c r="D19" s="4">
        <f t="shared" si="38"/>
        <v>7</v>
      </c>
      <c r="E19" s="100">
        <f>'[1]Pobreza'!I21</f>
        <v>2013</v>
      </c>
      <c r="F19" s="104">
        <f>'[1]Pobreza'!E21</f>
        <v>4.7</v>
      </c>
      <c r="G19" s="4">
        <f t="shared" si="39"/>
        <v>4</v>
      </c>
      <c r="H19" s="105">
        <f>'[1]Pobreza'!F21</f>
        <v>2013</v>
      </c>
      <c r="I19" s="104">
        <f>'[1]Pobreza'!Q21</f>
        <v>37</v>
      </c>
      <c r="J19" s="4">
        <f>RANK(I19,$I$4:$I$22,1)</f>
        <v>9</v>
      </c>
      <c r="K19" s="100">
        <f>'[1]Pobreza'!R21</f>
        <v>2012</v>
      </c>
      <c r="L19" s="17">
        <f>'[1]Pobreza'!K21</f>
        <v>40</v>
      </c>
      <c r="M19" s="4">
        <f t="shared" si="40"/>
        <v>10</v>
      </c>
      <c r="N19" s="57">
        <f>'[1]Pobreza'!L21</f>
        <v>2012</v>
      </c>
      <c r="O19" s="38">
        <f>'[1]Desigualdad'!C21</f>
        <v>0.444</v>
      </c>
      <c r="P19" s="4">
        <f t="shared" si="41"/>
        <v>3</v>
      </c>
      <c r="Q19" s="100">
        <f>'[1]Desigualdad'!D21</f>
        <v>2013</v>
      </c>
      <c r="R19" s="104">
        <f>'[1]Desigualdad'!F21</f>
        <v>10.8</v>
      </c>
      <c r="S19" s="4">
        <f t="shared" si="42"/>
        <v>4</v>
      </c>
      <c r="T19" s="113">
        <f>'[1]Desigualdad'!G21</f>
        <v>2013</v>
      </c>
      <c r="U19" s="104">
        <f>'[1]Desigualdad'!I21</f>
        <v>20.8</v>
      </c>
      <c r="V19" s="4">
        <f t="shared" si="43"/>
        <v>4</v>
      </c>
      <c r="W19" s="113">
        <f>'[1]Desigualdad'!J21</f>
        <v>2013</v>
      </c>
      <c r="X19" s="70">
        <f>'[1]Multimillonarios'!D19</f>
        <v>3338.119752652993</v>
      </c>
      <c r="Y19" s="140">
        <f t="shared" si="44"/>
        <v>7</v>
      </c>
      <c r="Z19" s="65">
        <v>2014</v>
      </c>
      <c r="AA19" s="32">
        <f>'[1]Cap Estado'!Z19</f>
        <v>78.2</v>
      </c>
      <c r="AB19" s="4">
        <f t="shared" si="35"/>
        <v>12</v>
      </c>
      <c r="AC19" s="113">
        <f>'[1]Cap Estado'!AA19</f>
        <v>2014</v>
      </c>
      <c r="AD19" s="104">
        <f>'[1]Cap Estado'!W19</f>
        <v>26.4</v>
      </c>
      <c r="AE19" s="4">
        <f t="shared" si="36"/>
        <v>14</v>
      </c>
      <c r="AF19" s="113">
        <f>'[1]Cap Estado'!X19</f>
        <v>2014</v>
      </c>
      <c r="AG19" s="104">
        <f>100-'[1]Cap Estado'!E19</f>
        <v>75.2</v>
      </c>
      <c r="AH19" s="4">
        <f t="shared" si="45"/>
        <v>16</v>
      </c>
      <c r="AI19" s="113">
        <f>'[1]Cap Estado'!F19</f>
        <v>2013</v>
      </c>
      <c r="AJ19" s="104">
        <f>100-'[1]Cap Estado'!K19</f>
        <v>83.2</v>
      </c>
      <c r="AK19" s="4">
        <f t="shared" si="46"/>
        <v>12</v>
      </c>
      <c r="AL19" s="113">
        <f>'[1]Cap Estado'!L19</f>
        <v>2013</v>
      </c>
      <c r="AM19" s="155">
        <f>'[1]Cap Estado'!Q19</f>
        <v>0.8062554300608167</v>
      </c>
      <c r="AN19" s="4">
        <f t="shared" si="47"/>
        <v>13</v>
      </c>
      <c r="AO19" s="113">
        <f>'[1]Cap Estado'!$R$3</f>
        <v>2013</v>
      </c>
      <c r="AP19" s="17">
        <f>100-'[1]Cap Estado'!T19</f>
        <v>71.9</v>
      </c>
      <c r="AQ19" s="4">
        <f t="shared" si="48"/>
        <v>16</v>
      </c>
      <c r="AR19" s="33">
        <f>'[1]Cap Estado'!U19</f>
        <v>2013</v>
      </c>
      <c r="AS19" s="160">
        <f>'[1]Fiscal'!$V$21</f>
        <v>0.4354838709677419</v>
      </c>
      <c r="AT19" s="4">
        <f t="shared" si="13"/>
        <v>5</v>
      </c>
      <c r="AU19" s="116">
        <f>'[1]Fiscal'!$Y$21</f>
        <v>2013</v>
      </c>
      <c r="AV19" s="3">
        <f>'[1]Fiscal'!$O$21</f>
        <v>9.5</v>
      </c>
      <c r="AW19" s="4">
        <f t="shared" si="49"/>
        <v>14</v>
      </c>
      <c r="AX19" s="113">
        <f>'[1]Fiscal'!$P$21</f>
        <v>2012</v>
      </c>
      <c r="AY19" s="104">
        <f>'[1]Fiscal'!$R$21</f>
        <v>50</v>
      </c>
      <c r="AZ19" s="4">
        <f t="shared" si="50"/>
        <v>12</v>
      </c>
      <c r="BA19" s="113">
        <f>'[1]Fiscal'!$S$21</f>
        <v>2012</v>
      </c>
      <c r="BB19" s="17">
        <f>'[1]Fiscal'!$L$21</f>
        <v>17.1</v>
      </c>
      <c r="BC19" s="4">
        <f>RANK(BB19,$BB$4:$BB$22,1)</f>
        <v>5</v>
      </c>
      <c r="BD19" s="4" t="str">
        <f>'[1]Fiscal'!$M$21</f>
        <v>2010-2013</v>
      </c>
      <c r="BE19" s="104">
        <f>'[1]Salud'!BM20</f>
        <v>3.12397431564951</v>
      </c>
      <c r="BF19" s="4">
        <f t="shared" si="16"/>
        <v>15</v>
      </c>
      <c r="BG19" s="4">
        <f>'[1]Salud'!BN20</f>
        <v>2013</v>
      </c>
      <c r="BH19" s="17">
        <f>'[1]Salud'!BH20</f>
        <v>35.7</v>
      </c>
      <c r="BI19" s="4">
        <f t="shared" si="51"/>
        <v>11</v>
      </c>
      <c r="BJ19" s="4">
        <f>'[1]Salud'!BI20</f>
        <v>2012</v>
      </c>
      <c r="BK19" s="17">
        <f>'[1]Salud'!AR20</f>
        <v>14.6</v>
      </c>
      <c r="BL19" s="4">
        <f>RANK(BK19,$BK$4:$BK$22,1)</f>
        <v>9</v>
      </c>
      <c r="BM19" s="113">
        <f>'[1]Salud'!AS20</f>
        <v>2014</v>
      </c>
      <c r="BN19" s="104">
        <f>'[1]Salud'!AB20</f>
        <v>12.9</v>
      </c>
      <c r="BO19" s="4">
        <f t="shared" si="19"/>
        <v>7</v>
      </c>
      <c r="BP19" s="113">
        <f>'[1]Salud'!AC20</f>
        <v>2013</v>
      </c>
      <c r="BQ19" s="17">
        <f>'[1]Salud'!AZ20</f>
        <v>89</v>
      </c>
      <c r="BR19" s="4">
        <f t="shared" si="20"/>
        <v>11</v>
      </c>
      <c r="BS19" s="144">
        <f>'[1]Salud'!BA20</f>
        <v>2013</v>
      </c>
      <c r="BT19" s="104">
        <f>'[1]Educacion'!CX21</f>
        <v>3.27708</v>
      </c>
      <c r="BU19" s="4">
        <f t="shared" si="21"/>
        <v>17</v>
      </c>
      <c r="BV19" s="4">
        <f>'[1]Educacion'!CY21</f>
        <v>2013</v>
      </c>
      <c r="BW19" s="17">
        <f>'[1]Educacion'!I21</f>
        <v>11.588235294117647</v>
      </c>
      <c r="BX19" s="4">
        <f>RANK(BW19,$BW$4:$BW$22,1)</f>
        <v>14</v>
      </c>
      <c r="BY19" s="113">
        <f>'[1]Educacion'!M21</f>
        <v>2013</v>
      </c>
      <c r="BZ19" s="104">
        <f>'[1]Educacion'!S21</f>
        <v>511.1233333333334</v>
      </c>
      <c r="CA19" s="4">
        <f t="shared" si="52"/>
        <v>7</v>
      </c>
      <c r="CB19" s="119">
        <f>'[1]Educacion'!AL21</f>
        <v>2013</v>
      </c>
      <c r="CC19" s="104">
        <f>'[1]Educacion'!CB21</f>
        <v>1.5586319218241043</v>
      </c>
      <c r="CD19" s="4">
        <f t="shared" si="53"/>
        <v>3</v>
      </c>
      <c r="CE19" s="119">
        <f>'[1]Educacion'!BV21</f>
        <v>2013</v>
      </c>
      <c r="CF19" s="104">
        <f>'[1]Educacion'!BQ21</f>
        <v>2.5121951219512195</v>
      </c>
      <c r="CG19" s="4">
        <f>RANK(CF19,$CF$4:$CF$22,1)</f>
        <v>6</v>
      </c>
      <c r="CH19" s="113">
        <f>'[1]Educacion'!BT21</f>
        <v>2012</v>
      </c>
      <c r="CI19" s="4">
        <f>'[1]Educacion'!BC21</f>
        <v>13.1</v>
      </c>
      <c r="CJ19" s="4">
        <f t="shared" si="65"/>
        <v>11</v>
      </c>
      <c r="CK19" s="33">
        <f>'[1]Educacion'!BG21</f>
        <v>2010</v>
      </c>
      <c r="CL19" s="32">
        <f>'[1]Empleo'!$T$22</f>
        <v>1.090909090909091</v>
      </c>
      <c r="CM19" s="4">
        <f t="shared" si="54"/>
        <v>3</v>
      </c>
      <c r="CN19" s="119">
        <f>'[1]Empleo'!$U$22</f>
        <v>2013</v>
      </c>
      <c r="CO19" s="104">
        <f>'[1]Empleo'!$Y$22</f>
        <v>2.2086330935251794</v>
      </c>
      <c r="CP19" s="4">
        <f t="shared" si="55"/>
        <v>10</v>
      </c>
      <c r="CQ19" s="113">
        <f>'[1]Empleo'!I22</f>
        <v>2012</v>
      </c>
      <c r="CR19" s="104">
        <f>'[1]Empleo'!$AQ$22</f>
        <v>1.5422535211267605</v>
      </c>
      <c r="CS19" s="4">
        <f t="shared" si="56"/>
        <v>2</v>
      </c>
      <c r="CT19" s="113">
        <f>'[1]Empleo'!$AR$22</f>
        <v>2013</v>
      </c>
      <c r="CU19" s="104">
        <f>'[1]Empleo'!$AD$22</f>
        <v>97.7</v>
      </c>
      <c r="CV19" s="4">
        <f>RANK(CU19,$CU$4:$CU$22,1)</f>
        <v>4</v>
      </c>
      <c r="CW19" s="119">
        <f>'[1]Empleo'!$AH$22</f>
        <v>2010</v>
      </c>
      <c r="CX19" s="168">
        <f>'[1]Empleo'!AL22</f>
        <v>0.7763532763532763</v>
      </c>
      <c r="CY19" s="4">
        <f t="shared" si="57"/>
        <v>8</v>
      </c>
      <c r="CZ19" s="33">
        <f>'[1]Empleo'!AM22</f>
        <v>2011</v>
      </c>
      <c r="DA19" s="32">
        <f>100-'[1]Proteccion Social'!E22</f>
        <v>40.8</v>
      </c>
      <c r="DB19" s="4">
        <f>RANK(DA19,$DA$4:$DA$22,1)</f>
        <v>6</v>
      </c>
      <c r="DC19" s="113">
        <f>'[1]Proteccion Social'!I22</f>
        <v>2013</v>
      </c>
      <c r="DD19" s="3">
        <f>100-'[1]Proteccion Social'!J22</f>
        <v>59.5</v>
      </c>
      <c r="DE19" s="4">
        <f>RANK(DD19,$DD$4:$DD$22,1)</f>
        <v>7</v>
      </c>
      <c r="DF19" s="113">
        <f>'[1]Proteccion Social'!N22</f>
        <v>2013</v>
      </c>
      <c r="DG19" s="17">
        <f>100-'[1]Proteccion Social'!P22</f>
        <v>75</v>
      </c>
      <c r="DH19" s="4">
        <f>RANK(DG19,$DG$4:$DG$22,1)</f>
        <v>8</v>
      </c>
      <c r="DI19" s="33">
        <f>'[1]Proteccion Social'!Q22</f>
        <v>2011</v>
      </c>
      <c r="DJ19" s="32">
        <f>'[1]Genero'!$AO$22</f>
        <v>109.4</v>
      </c>
      <c r="DK19" s="4">
        <f t="shared" si="58"/>
        <v>7</v>
      </c>
      <c r="DL19" s="113">
        <f>'[1]Genero'!$AP$22</f>
        <v>2013</v>
      </c>
      <c r="DM19" s="104">
        <f>'[1]Genero'!AN22</f>
        <v>107.7</v>
      </c>
      <c r="DN19" s="4">
        <f t="shared" si="59"/>
        <v>5</v>
      </c>
      <c r="DO19" s="113">
        <f>'[1]Genero'!AP22</f>
        <v>2013</v>
      </c>
      <c r="DP19" s="3">
        <v>68</v>
      </c>
      <c r="DQ19" s="29">
        <f t="shared" si="66"/>
        <v>14</v>
      </c>
      <c r="DR19" s="113">
        <v>2013</v>
      </c>
      <c r="DS19" s="104">
        <f>'[1]Genero'!E22</f>
        <v>22.31</v>
      </c>
      <c r="DT19" s="4">
        <f t="shared" si="31"/>
        <v>9</v>
      </c>
      <c r="DU19" s="113">
        <f>'[1]Genero'!F22</f>
        <v>2015</v>
      </c>
      <c r="DV19" s="104">
        <f>'[1]Genero'!AR22</f>
        <v>11.5</v>
      </c>
      <c r="DW19" s="5">
        <f t="shared" si="60"/>
        <v>3</v>
      </c>
      <c r="DX19" s="136">
        <v>2007</v>
      </c>
      <c r="DY19" s="104">
        <v>3.162162162162162</v>
      </c>
      <c r="DZ19" s="4">
        <f>RANK(DY19,$DY$4:$DY$22,1)</f>
        <v>12</v>
      </c>
      <c r="EA19" s="113">
        <v>2013</v>
      </c>
      <c r="EB19" s="104">
        <f>'[1]Genero'!$CQ$22</f>
        <v>9.276666666666586</v>
      </c>
      <c r="EC19" s="4">
        <f t="shared" si="61"/>
        <v>13</v>
      </c>
      <c r="ED19" s="113">
        <f>'[1]Genero'!$DC$22</f>
        <v>2013</v>
      </c>
      <c r="EE19" s="104">
        <v>1.301675782925783</v>
      </c>
      <c r="EF19" s="4">
        <f t="shared" si="62"/>
        <v>3</v>
      </c>
      <c r="EG19" s="113">
        <f>'[1]Genero'!BI22</f>
        <v>2013</v>
      </c>
      <c r="EH19" s="104">
        <v>1.2302830164145262</v>
      </c>
      <c r="EI19" s="4">
        <f t="shared" si="63"/>
        <v>14</v>
      </c>
      <c r="EJ19" s="113">
        <f>'[1]Genero'!BB22</f>
        <v>2013</v>
      </c>
      <c r="EK19" s="104">
        <f>'[1]Genero'!$T$22</f>
        <v>2.544566544566545</v>
      </c>
      <c r="EL19" s="4">
        <f>RANK(EK19,$EK$4:$EK$22,1)</f>
        <v>3</v>
      </c>
      <c r="EM19" s="113">
        <f>'[1]Genero'!$U$22</f>
        <v>2010</v>
      </c>
      <c r="EN19" s="104"/>
      <c r="EO19" s="4"/>
      <c r="EP19" s="113"/>
      <c r="EQ19" s="17">
        <f>'[1]Genero'!$DI$22</f>
        <v>26</v>
      </c>
      <c r="ER19" s="4">
        <f t="shared" si="64"/>
        <v>4</v>
      </c>
      <c r="ES19" s="33">
        <f>'[1]Genero'!$DJ$22</f>
        <v>2011</v>
      </c>
    </row>
    <row r="20" spans="1:149" ht="15">
      <c r="A20" s="3" t="s">
        <v>57</v>
      </c>
      <c r="B20" s="3"/>
      <c r="C20" s="32">
        <f>'[1]Pobreza'!H23</f>
        <v>40.7</v>
      </c>
      <c r="D20" s="4">
        <f t="shared" si="38"/>
        <v>12</v>
      </c>
      <c r="E20" s="100">
        <f>'[1]Pobreza'!I23</f>
        <v>2013</v>
      </c>
      <c r="F20" s="104">
        <f>'[1]Pobreza'!E23</f>
        <v>20.2</v>
      </c>
      <c r="G20" s="4">
        <f t="shared" si="39"/>
        <v>14</v>
      </c>
      <c r="H20" s="105">
        <f>'[1]Pobreza'!F23</f>
        <v>2013</v>
      </c>
      <c r="I20" s="104">
        <f>'[1]Pobreza'!Q23</f>
        <v>38</v>
      </c>
      <c r="J20" s="4">
        <f>RANK(I20,$I$4:$I$22,1)</f>
        <v>10</v>
      </c>
      <c r="K20" s="100">
        <f>'[1]Pobreza'!R23</f>
        <v>2012</v>
      </c>
      <c r="L20" s="17">
        <f>'[1]Pobreza'!K23</f>
        <v>42.3</v>
      </c>
      <c r="M20" s="4">
        <f t="shared" si="40"/>
        <v>14</v>
      </c>
      <c r="N20" s="57">
        <f>'[1]Pobreza'!L23</f>
        <v>2012</v>
      </c>
      <c r="O20" s="38">
        <f>'[1]Desigualdad'!C23</f>
        <v>0.544</v>
      </c>
      <c r="P20" s="4">
        <f t="shared" si="41"/>
        <v>14</v>
      </c>
      <c r="Q20" s="100">
        <f>'[1]Desigualdad'!D23</f>
        <v>2013</v>
      </c>
      <c r="R20" s="104">
        <f>'[1]Desigualdad'!F23</f>
        <v>18.5</v>
      </c>
      <c r="S20" s="4">
        <f t="shared" si="42"/>
        <v>15</v>
      </c>
      <c r="T20" s="113">
        <f>'[1]Desigualdad'!G23</f>
        <v>2013</v>
      </c>
      <c r="U20" s="104">
        <f>'[1]Desigualdad'!I23</f>
        <v>42.6</v>
      </c>
      <c r="V20" s="4">
        <f t="shared" si="43"/>
        <v>13</v>
      </c>
      <c r="W20" s="113">
        <f>'[1]Desigualdad'!J23</f>
        <v>2013</v>
      </c>
      <c r="X20" s="70">
        <f>'[1]Multimillonarios'!D20</f>
        <v>4079.0055831345408</v>
      </c>
      <c r="Y20" s="140">
        <f t="shared" si="44"/>
        <v>11</v>
      </c>
      <c r="Z20" s="65">
        <v>2014</v>
      </c>
      <c r="AA20" s="32">
        <f>'[1]Cap Estado'!Z20</f>
        <v>76.3</v>
      </c>
      <c r="AB20" s="4">
        <f t="shared" si="35"/>
        <v>10</v>
      </c>
      <c r="AC20" s="113">
        <f>'[1]Cap Estado'!AA20</f>
        <v>2014</v>
      </c>
      <c r="AD20" s="104">
        <f>'[1]Cap Estado'!W20</f>
        <v>23.3</v>
      </c>
      <c r="AE20" s="4">
        <f t="shared" si="36"/>
        <v>12</v>
      </c>
      <c r="AF20" s="113">
        <f>'[1]Cap Estado'!X20</f>
        <v>2014</v>
      </c>
      <c r="AG20" s="104">
        <f>100-'[1]Cap Estado'!E20</f>
        <v>54.5</v>
      </c>
      <c r="AH20" s="4">
        <f t="shared" si="45"/>
        <v>5</v>
      </c>
      <c r="AI20" s="113">
        <f>'[1]Cap Estado'!F20</f>
        <v>2013</v>
      </c>
      <c r="AJ20" s="104">
        <f>100-'[1]Cap Estado'!K20</f>
        <v>74.2</v>
      </c>
      <c r="AK20" s="4">
        <f t="shared" si="46"/>
        <v>8</v>
      </c>
      <c r="AL20" s="113">
        <f>'[1]Cap Estado'!L20</f>
        <v>2013</v>
      </c>
      <c r="AM20" s="155">
        <f>'[1]Cap Estado'!Q20</f>
        <v>0.7182095625635809</v>
      </c>
      <c r="AN20" s="4">
        <f t="shared" si="47"/>
        <v>7</v>
      </c>
      <c r="AO20" s="113">
        <f>'[1]Cap Estado'!$R$3</f>
        <v>2013</v>
      </c>
      <c r="AP20" s="17">
        <f>100-'[1]Cap Estado'!T20</f>
        <v>53.800000000000004</v>
      </c>
      <c r="AQ20" s="4">
        <f t="shared" si="48"/>
        <v>5</v>
      </c>
      <c r="AR20" s="33">
        <f>'[1]Cap Estado'!U20</f>
        <v>2013</v>
      </c>
      <c r="AS20" s="160">
        <f>'[1]Fiscal'!$V$23</f>
        <v>0.6258992805755395</v>
      </c>
      <c r="AT20" s="4">
        <f t="shared" si="13"/>
        <v>16</v>
      </c>
      <c r="AU20" s="116">
        <f>'[1]Fiscal'!$Y$23</f>
        <v>2013</v>
      </c>
      <c r="AV20" s="3">
        <f>'[1]Fiscal'!$O$23</f>
        <v>7.1</v>
      </c>
      <c r="AW20" s="4">
        <f t="shared" si="49"/>
        <v>18</v>
      </c>
      <c r="AX20" s="113">
        <f>'[1]Fiscal'!$P$23</f>
        <v>2011</v>
      </c>
      <c r="AY20" s="104">
        <f>'[1]Fiscal'!$R$23</f>
        <v>37.7</v>
      </c>
      <c r="AZ20" s="4">
        <f t="shared" si="50"/>
        <v>16</v>
      </c>
      <c r="BA20" s="113">
        <f>'[1]Fiscal'!$S$23</f>
        <v>2011</v>
      </c>
      <c r="BB20" s="17"/>
      <c r="BC20" s="4"/>
      <c r="BD20" s="4"/>
      <c r="BE20" s="104">
        <f>'[1]Salud'!BM21</f>
        <v>2.81606514128835</v>
      </c>
      <c r="BF20" s="4">
        <f t="shared" si="16"/>
        <v>16</v>
      </c>
      <c r="BG20" s="4">
        <f>'[1]Salud'!BN21</f>
        <v>2013</v>
      </c>
      <c r="BH20" s="17">
        <f>'[1]Salud'!BH21</f>
        <v>38.7</v>
      </c>
      <c r="BI20" s="4">
        <f t="shared" si="51"/>
        <v>12</v>
      </c>
      <c r="BJ20" s="4">
        <f>'[1]Salud'!BI21</f>
        <v>2012</v>
      </c>
      <c r="BK20" s="17">
        <f>'[1]Salud'!AR21</f>
        <v>10.1</v>
      </c>
      <c r="BL20" s="4">
        <f>RANK(BK20,$BK$4:$BK$22,1)</f>
        <v>5</v>
      </c>
      <c r="BM20" s="113">
        <f>'[1]Salud'!AS21</f>
        <v>2007</v>
      </c>
      <c r="BN20" s="104">
        <f>'[1]Salud'!AB21</f>
        <v>23.6</v>
      </c>
      <c r="BO20" s="4">
        <f t="shared" si="19"/>
        <v>16</v>
      </c>
      <c r="BP20" s="113">
        <f>'[1]Salud'!AC21</f>
        <v>2013</v>
      </c>
      <c r="BQ20" s="17">
        <f>'[1]Salud'!AZ21</f>
        <v>100</v>
      </c>
      <c r="BR20" s="4">
        <f t="shared" si="20"/>
        <v>12</v>
      </c>
      <c r="BS20" s="144">
        <f>'[1]Salud'!BA21</f>
        <v>2013</v>
      </c>
      <c r="BT20" s="104">
        <f>'[1]Educacion'!CX22</f>
        <v>3.74224</v>
      </c>
      <c r="BU20" s="4">
        <f t="shared" si="21"/>
        <v>14</v>
      </c>
      <c r="BV20" s="4">
        <f>'[1]Educacion'!CY22</f>
        <v>2013</v>
      </c>
      <c r="BW20" s="17">
        <f>'[1]Educacion'!I22</f>
        <v>3.65</v>
      </c>
      <c r="BX20" s="4">
        <f>RANK(BW20,$BW$4:$BW$22,1)</f>
        <v>2</v>
      </c>
      <c r="BY20" s="113">
        <f>'[1]Educacion'!M22</f>
        <v>2013</v>
      </c>
      <c r="BZ20" s="104">
        <f>'[1]Educacion'!S22</f>
        <v>445.51</v>
      </c>
      <c r="CA20" s="4">
        <f t="shared" si="52"/>
        <v>14</v>
      </c>
      <c r="CB20" s="119">
        <f>'[1]Educacion'!AL22</f>
        <v>2013</v>
      </c>
      <c r="CC20" s="104">
        <f>'[1]Educacion'!CB22</f>
        <v>1.653061224489796</v>
      </c>
      <c r="CD20" s="4">
        <f t="shared" si="53"/>
        <v>6</v>
      </c>
      <c r="CE20" s="119">
        <f>'[1]Educacion'!BV22</f>
        <v>2013</v>
      </c>
      <c r="CF20" s="104"/>
      <c r="CG20" s="4"/>
      <c r="CH20" s="113"/>
      <c r="CI20" s="4">
        <f>'[1]Educacion'!BC22</f>
        <v>13.1</v>
      </c>
      <c r="CJ20" s="4">
        <f t="shared" si="65"/>
        <v>11</v>
      </c>
      <c r="CK20" s="33">
        <f>'[1]Educacion'!BG22</f>
        <v>2012</v>
      </c>
      <c r="CL20" s="32">
        <f>'[1]Empleo'!$T$24</f>
        <v>7.033333333333334</v>
      </c>
      <c r="CM20" s="4">
        <f t="shared" si="54"/>
        <v>12</v>
      </c>
      <c r="CN20" s="119">
        <f>'[1]Empleo'!$U$24</f>
        <v>2013</v>
      </c>
      <c r="CO20" s="104">
        <f>'[1]Empleo'!$Y$24</f>
        <v>1.1161904761904762</v>
      </c>
      <c r="CP20" s="4">
        <f t="shared" si="55"/>
        <v>1</v>
      </c>
      <c r="CQ20" s="113">
        <f>'[1]Empleo'!I24</f>
        <v>2010</v>
      </c>
      <c r="CR20" s="104">
        <f>'[1]Empleo'!$AQ$24</f>
        <v>3.475</v>
      </c>
      <c r="CS20" s="4">
        <f t="shared" si="56"/>
        <v>7</v>
      </c>
      <c r="CT20" s="113">
        <f>'[1]Empleo'!$AR$24</f>
        <v>2013</v>
      </c>
      <c r="CU20" s="104"/>
      <c r="CV20" s="4"/>
      <c r="CW20" s="113"/>
      <c r="CX20" s="168">
        <f>'[1]Empleo'!AL24</f>
        <v>0.4131782945736434</v>
      </c>
      <c r="CY20" s="4">
        <f t="shared" si="57"/>
        <v>13</v>
      </c>
      <c r="CZ20" s="33">
        <f>'[1]Empleo'!AM24</f>
        <v>2011</v>
      </c>
      <c r="DA20" s="32"/>
      <c r="DB20" s="4"/>
      <c r="DC20" s="113" t="e">
        <f>'[1]Proteccion Social'!I24</f>
        <v>#REF!</v>
      </c>
      <c r="DD20" s="3"/>
      <c r="DE20" s="4"/>
      <c r="DF20" s="113" t="e">
        <f>'[1]Proteccion Social'!N24</f>
        <v>#REF!</v>
      </c>
      <c r="DG20" s="17">
        <f>100-'[1]Proteccion Social'!P24</f>
        <v>84</v>
      </c>
      <c r="DH20" s="4">
        <f>RANK(DG20,$DG$4:$DG$22,1)</f>
        <v>13</v>
      </c>
      <c r="DI20" s="33">
        <f>'[1]Proteccion Social'!Q24</f>
        <v>2011</v>
      </c>
      <c r="DJ20" s="32">
        <f>'[1]Genero'!$AO$24</f>
        <v>134</v>
      </c>
      <c r="DK20" s="4">
        <f t="shared" si="58"/>
        <v>14</v>
      </c>
      <c r="DL20" s="113">
        <f>'[1]Genero'!$AP$24</f>
        <v>2013</v>
      </c>
      <c r="DM20" s="104">
        <f>'[1]Genero'!AN24</f>
        <v>152.2</v>
      </c>
      <c r="DN20" s="4">
        <f t="shared" si="59"/>
        <v>16</v>
      </c>
      <c r="DO20" s="113">
        <f>'[1]Genero'!AP24</f>
        <v>2013</v>
      </c>
      <c r="DP20" s="3">
        <v>64</v>
      </c>
      <c r="DQ20" s="29">
        <f t="shared" si="66"/>
        <v>15</v>
      </c>
      <c r="DR20" s="113">
        <v>2013</v>
      </c>
      <c r="DS20" s="104">
        <f>'[1]Genero'!E24</f>
        <v>20.77</v>
      </c>
      <c r="DT20" s="4">
        <f t="shared" si="31"/>
        <v>10</v>
      </c>
      <c r="DU20" s="113">
        <f>'[1]Genero'!F24</f>
        <v>2015</v>
      </c>
      <c r="DV20" s="104">
        <f>'[1]Genero'!AR24</f>
        <v>19.7</v>
      </c>
      <c r="DW20" s="5">
        <f t="shared" si="60"/>
        <v>16</v>
      </c>
      <c r="DX20" s="136">
        <v>2010</v>
      </c>
      <c r="DY20" s="104">
        <v>0.9340659340659341</v>
      </c>
      <c r="DZ20" s="4">
        <f>RANK(DY20,$DY$4:$DY$22,1)</f>
        <v>4</v>
      </c>
      <c r="EA20" s="113">
        <v>2013</v>
      </c>
      <c r="EB20" s="104">
        <f>'[1]Genero'!$CQ$24</f>
        <v>-4.670000000000073</v>
      </c>
      <c r="EC20" s="4">
        <f t="shared" si="61"/>
        <v>5</v>
      </c>
      <c r="ED20" s="113">
        <f>'[1]Genero'!$DC$24</f>
        <v>2013</v>
      </c>
      <c r="EE20" s="104">
        <v>2.1751952754672184</v>
      </c>
      <c r="EF20" s="4">
        <f t="shared" si="62"/>
        <v>16</v>
      </c>
      <c r="EG20" s="113">
        <f>'[1]Genero'!BI24</f>
        <v>2013</v>
      </c>
      <c r="EH20" s="104">
        <v>0.9735225498967599</v>
      </c>
      <c r="EI20" s="4">
        <f t="shared" si="63"/>
        <v>3</v>
      </c>
      <c r="EJ20" s="113">
        <f>'[1]Genero'!BB24</f>
        <v>2013</v>
      </c>
      <c r="EK20" s="104"/>
      <c r="EL20" s="4"/>
      <c r="EM20" s="113"/>
      <c r="EN20" s="104">
        <f>'[1]Genero'!$AC$24</f>
        <v>30.73684210526316</v>
      </c>
      <c r="EO20" s="4">
        <f>RANK(EN20,$EN$4:$EN$22,1)</f>
        <v>12</v>
      </c>
      <c r="EP20" s="113">
        <f>'[1]Genero'!$AD$24</f>
        <v>2013</v>
      </c>
      <c r="EQ20" s="17">
        <f>'[1]Genero'!$DI$24</f>
        <v>63</v>
      </c>
      <c r="ER20" s="4">
        <f t="shared" si="64"/>
        <v>15</v>
      </c>
      <c r="ES20" s="33">
        <f>'[1]Genero'!$DJ$24</f>
        <v>2011</v>
      </c>
    </row>
    <row r="21" spans="1:149" ht="15">
      <c r="A21" s="3" t="s">
        <v>58</v>
      </c>
      <c r="B21" s="3"/>
      <c r="C21" s="32">
        <f>'[1]Pobreza'!H25</f>
        <v>5.6</v>
      </c>
      <c r="D21" s="4">
        <f t="shared" si="38"/>
        <v>2</v>
      </c>
      <c r="E21" s="100">
        <f>'[1]Pobreza'!I25</f>
        <v>2013</v>
      </c>
      <c r="F21" s="104">
        <f>'[1]Pobreza'!E25</f>
        <v>0.9</v>
      </c>
      <c r="G21" s="4">
        <f t="shared" si="39"/>
        <v>1</v>
      </c>
      <c r="H21" s="105">
        <f>'[1]Pobreza'!F25</f>
        <v>2013</v>
      </c>
      <c r="I21" s="104">
        <f>'[1]Pobreza'!Q25</f>
        <v>9</v>
      </c>
      <c r="J21" s="4">
        <f>RANK(I21,$I$4:$I$22,1)</f>
        <v>3</v>
      </c>
      <c r="K21" s="100">
        <f>'[1]Pobreza'!R25</f>
        <v>2012</v>
      </c>
      <c r="L21" s="17">
        <f>'[1]Pobreza'!K25</f>
        <v>26.4</v>
      </c>
      <c r="M21" s="4">
        <f t="shared" si="40"/>
        <v>1</v>
      </c>
      <c r="N21" s="57">
        <f>'[1]Pobreza'!L25</f>
        <v>2012</v>
      </c>
      <c r="O21" s="38">
        <f>'[1]Desigualdad'!C25</f>
        <v>0.382</v>
      </c>
      <c r="P21" s="4">
        <f t="shared" si="41"/>
        <v>1</v>
      </c>
      <c r="Q21" s="100">
        <f>'[1]Desigualdad'!D25</f>
        <v>2013</v>
      </c>
      <c r="R21" s="104">
        <f>'[1]Desigualdad'!F25</f>
        <v>6.7</v>
      </c>
      <c r="S21" s="4">
        <f t="shared" si="42"/>
        <v>1</v>
      </c>
      <c r="T21" s="113">
        <f>'[1]Desigualdad'!G25</f>
        <v>2013</v>
      </c>
      <c r="U21" s="104">
        <f>'[1]Desigualdad'!I25</f>
        <v>12</v>
      </c>
      <c r="V21" s="4">
        <f t="shared" si="43"/>
        <v>1</v>
      </c>
      <c r="W21" s="113">
        <f>'[1]Desigualdad'!J25</f>
        <v>2013</v>
      </c>
      <c r="X21" s="70">
        <f>'[1]Multimillonarios'!D21</f>
        <v>1018.8752479132619</v>
      </c>
      <c r="Y21" s="140">
        <f t="shared" si="44"/>
        <v>2</v>
      </c>
      <c r="Z21" s="65">
        <v>2014</v>
      </c>
      <c r="AA21" s="32">
        <f>'[1]Cap Estado'!Z21</f>
        <v>62.4</v>
      </c>
      <c r="AB21" s="4">
        <f t="shared" si="35"/>
        <v>2</v>
      </c>
      <c r="AC21" s="113">
        <f>'[1]Cap Estado'!AA21</f>
        <v>2014</v>
      </c>
      <c r="AD21" s="104">
        <f>'[1]Cap Estado'!W21</f>
        <v>6.7</v>
      </c>
      <c r="AE21" s="4">
        <f t="shared" si="36"/>
        <v>2</v>
      </c>
      <c r="AF21" s="113">
        <f>'[1]Cap Estado'!X21</f>
        <v>2014</v>
      </c>
      <c r="AG21" s="104">
        <f>100-'[1]Cap Estado'!E21</f>
        <v>18.299999999999997</v>
      </c>
      <c r="AH21" s="4">
        <f t="shared" si="45"/>
        <v>1</v>
      </c>
      <c r="AI21" s="113">
        <f>'[1]Cap Estado'!F21</f>
        <v>2013</v>
      </c>
      <c r="AJ21" s="104">
        <f>100-'[1]Cap Estado'!K21</f>
        <v>65.3</v>
      </c>
      <c r="AK21" s="4">
        <f t="shared" si="46"/>
        <v>5</v>
      </c>
      <c r="AL21" s="113">
        <f>'[1]Cap Estado'!L21</f>
        <v>2013</v>
      </c>
      <c r="AM21" s="155">
        <f>'[1]Cap Estado'!Q21</f>
        <v>0.4621771217712177</v>
      </c>
      <c r="AN21" s="4">
        <f t="shared" si="47"/>
        <v>2</v>
      </c>
      <c r="AO21" s="113">
        <f>'[1]Cap Estado'!$R$3</f>
        <v>2013</v>
      </c>
      <c r="AP21" s="17">
        <f>100-'[1]Cap Estado'!T21</f>
        <v>41.99999999999999</v>
      </c>
      <c r="AQ21" s="4">
        <f t="shared" si="48"/>
        <v>2</v>
      </c>
      <c r="AR21" s="33">
        <f>'[1]Cap Estado'!U21</f>
        <v>2013</v>
      </c>
      <c r="AS21" s="160">
        <f>'[1]Fiscal'!$V$25</f>
        <v>0.4204946996466431</v>
      </c>
      <c r="AT21" s="4">
        <f t="shared" si="13"/>
        <v>4</v>
      </c>
      <c r="AU21" s="116">
        <f>'[1]Fiscal'!$Y$25</f>
        <v>2013</v>
      </c>
      <c r="AV21" s="3">
        <f>'[1]Fiscal'!$O$25</f>
        <v>24.2</v>
      </c>
      <c r="AW21" s="4">
        <f t="shared" si="49"/>
        <v>4</v>
      </c>
      <c r="AX21" s="113">
        <f>'[1]Fiscal'!$P$25</f>
        <v>2011</v>
      </c>
      <c r="AY21" s="104">
        <f>'[1]Fiscal'!$R$25</f>
        <v>74.2</v>
      </c>
      <c r="AZ21" s="4">
        <f t="shared" si="50"/>
        <v>1</v>
      </c>
      <c r="BA21" s="113">
        <f>'[1]Fiscal'!$S$25</f>
        <v>2011</v>
      </c>
      <c r="BB21" s="17"/>
      <c r="BC21" s="4"/>
      <c r="BD21" s="4"/>
      <c r="BE21" s="104">
        <f>'[1]Salud'!BM22</f>
        <v>6.14310563499056</v>
      </c>
      <c r="BF21" s="4">
        <f t="shared" si="16"/>
        <v>3</v>
      </c>
      <c r="BG21" s="4">
        <f>'[1]Salud'!BN22</f>
        <v>2013</v>
      </c>
      <c r="BH21" s="17">
        <f>'[1]Salud'!BH22</f>
        <v>12.8</v>
      </c>
      <c r="BI21" s="4">
        <f t="shared" si="51"/>
        <v>2</v>
      </c>
      <c r="BJ21" s="4">
        <f>'[1]Salud'!BI22</f>
        <v>2012</v>
      </c>
      <c r="BK21" s="17">
        <f>'[1]Salud'!AR22</f>
        <v>11.7</v>
      </c>
      <c r="BL21" s="4">
        <f>RANK(BK21,$BK$4:$BK$22,1)</f>
        <v>6</v>
      </c>
      <c r="BM21" s="113">
        <f>'[1]Salud'!AS22</f>
        <v>2011</v>
      </c>
      <c r="BN21" s="104">
        <f>'[1]Salud'!AB22</f>
        <v>9.5</v>
      </c>
      <c r="BO21" s="4">
        <f t="shared" si="19"/>
        <v>4</v>
      </c>
      <c r="BP21" s="113">
        <f>'[1]Salud'!AC22</f>
        <v>2013</v>
      </c>
      <c r="BQ21" s="17">
        <f>'[1]Salud'!AZ22</f>
        <v>14</v>
      </c>
      <c r="BR21" s="4">
        <f t="shared" si="20"/>
        <v>1</v>
      </c>
      <c r="BS21" s="144">
        <f>'[1]Salud'!BA22</f>
        <v>2013</v>
      </c>
      <c r="BT21" s="104">
        <f>'[1]Educacion'!CX23</f>
        <v>4.42218</v>
      </c>
      <c r="BU21" s="4">
        <f t="shared" si="21"/>
        <v>11</v>
      </c>
      <c r="BV21" s="4">
        <f>'[1]Educacion'!CY23</f>
        <v>2011</v>
      </c>
      <c r="BW21" s="17">
        <f>'[1]Educacion'!I23</f>
        <v>12.333333333333334</v>
      </c>
      <c r="BX21" s="4">
        <f>RANK(BW21,$BW$4:$BW$22,1)</f>
        <v>15</v>
      </c>
      <c r="BY21" s="113">
        <f>'[1]Educacion'!M23</f>
        <v>2013</v>
      </c>
      <c r="BZ21" s="104">
        <f>'[1]Educacion'!S23</f>
        <v>538.4066666666668</v>
      </c>
      <c r="CA21" s="4">
        <f t="shared" si="52"/>
        <v>3</v>
      </c>
      <c r="CB21" s="119">
        <f>'[1]Educacion'!AL23</f>
        <v>2013</v>
      </c>
      <c r="CC21" s="104">
        <f>'[1]Educacion'!CB23</f>
        <v>5.286764705882353</v>
      </c>
      <c r="CD21" s="4">
        <f t="shared" si="53"/>
        <v>15</v>
      </c>
      <c r="CE21" s="119">
        <f>'[1]Educacion'!BV23</f>
        <v>2013</v>
      </c>
      <c r="CF21" s="104">
        <f>'[1]Educacion'!BQ23</f>
        <v>2.5365853658536586</v>
      </c>
      <c r="CG21" s="4">
        <f>RANK(CF21,$CF$4:$CF$22,1)</f>
        <v>7</v>
      </c>
      <c r="CH21" s="113">
        <f>'[1]Educacion'!BT23</f>
        <v>2012</v>
      </c>
      <c r="CI21" s="4">
        <f>'[1]Educacion'!BC23</f>
        <v>15.5</v>
      </c>
      <c r="CJ21" s="4">
        <f t="shared" si="65"/>
        <v>2</v>
      </c>
      <c r="CK21" s="33">
        <f>'[1]Educacion'!BG23</f>
        <v>2010</v>
      </c>
      <c r="CL21" s="32">
        <f>'[1]Empleo'!$T$26</f>
        <v>6.36</v>
      </c>
      <c r="CM21" s="4">
        <f t="shared" si="54"/>
        <v>11</v>
      </c>
      <c r="CN21" s="119">
        <f>'[1]Empleo'!$U$26</f>
        <v>2013</v>
      </c>
      <c r="CO21" s="104">
        <f>'[1]Empleo'!$Y$26</f>
        <v>3.5303867403314912</v>
      </c>
      <c r="CP21" s="4">
        <f t="shared" si="55"/>
        <v>17</v>
      </c>
      <c r="CQ21" s="113">
        <f>'[1]Empleo'!I26</f>
        <v>2010</v>
      </c>
      <c r="CR21" s="104">
        <f>'[1]Empleo'!$AQ$26</f>
        <v>7.260869565217392</v>
      </c>
      <c r="CS21" s="4">
        <f t="shared" si="56"/>
        <v>16</v>
      </c>
      <c r="CT21" s="113">
        <f>'[1]Empleo'!$AR$26</f>
        <v>2013</v>
      </c>
      <c r="CU21" s="104"/>
      <c r="CV21" s="4"/>
      <c r="CW21" s="119"/>
      <c r="CX21" s="168">
        <f>'[1]Empleo'!AL26</f>
        <v>0.5408071748878924</v>
      </c>
      <c r="CY21" s="4">
        <f t="shared" si="57"/>
        <v>10</v>
      </c>
      <c r="CZ21" s="33">
        <f>'[1]Empleo'!AM26</f>
        <v>2011</v>
      </c>
      <c r="DA21" s="32">
        <f>100-'[1]Proteccion Social'!E26</f>
        <v>2.299999999999997</v>
      </c>
      <c r="DB21" s="4">
        <f>RANK(DA21,$DA$4:$DA$22,1)</f>
        <v>1</v>
      </c>
      <c r="DC21" s="113">
        <f>'[1]Proteccion Social'!I26</f>
        <v>2013</v>
      </c>
      <c r="DD21" s="3">
        <f>100-'[1]Proteccion Social'!J26</f>
        <v>24</v>
      </c>
      <c r="DE21" s="4">
        <f>RANK(DD21,$DD$4:$DD$22,1)</f>
        <v>2</v>
      </c>
      <c r="DF21" s="113">
        <f>'[1]Proteccion Social'!N26</f>
        <v>2013</v>
      </c>
      <c r="DG21" s="17">
        <f>100-'[1]Proteccion Social'!P26</f>
        <v>14</v>
      </c>
      <c r="DH21" s="4">
        <f>RANK(DG21,$DG$4:$DG$22,1)</f>
        <v>2</v>
      </c>
      <c r="DI21" s="33">
        <f>'[1]Proteccion Social'!Q26</f>
        <v>2011</v>
      </c>
      <c r="DJ21" s="32">
        <f>'[1]Genero'!$AO$26</f>
        <v>138.1</v>
      </c>
      <c r="DK21" s="4">
        <f t="shared" si="58"/>
        <v>16</v>
      </c>
      <c r="DL21" s="113">
        <f>'[1]Genero'!$AP$27</f>
        <v>2013</v>
      </c>
      <c r="DM21" s="104">
        <f>'[1]Genero'!AN26</f>
        <v>163.1</v>
      </c>
      <c r="DN21" s="4">
        <f t="shared" si="59"/>
        <v>17</v>
      </c>
      <c r="DO21" s="113">
        <f>'[1]Genero'!AP26</f>
        <v>2013</v>
      </c>
      <c r="DP21" s="3">
        <v>75.1</v>
      </c>
      <c r="DQ21" s="29">
        <f t="shared" si="66"/>
        <v>9</v>
      </c>
      <c r="DR21" s="113">
        <v>2013</v>
      </c>
      <c r="DS21" s="104">
        <f>'[1]Genero'!E26</f>
        <v>13.13</v>
      </c>
      <c r="DT21" s="4">
        <f t="shared" si="31"/>
        <v>17</v>
      </c>
      <c r="DU21" s="113">
        <f>'[1]Genero'!F26</f>
        <v>2015</v>
      </c>
      <c r="DV21" s="104">
        <f>'[1]Genero'!AR26</f>
        <v>9.5</v>
      </c>
      <c r="DW21" s="5">
        <f t="shared" si="60"/>
        <v>1</v>
      </c>
      <c r="DX21" s="136">
        <v>2010</v>
      </c>
      <c r="DY21" s="104">
        <v>0.6842105263157895</v>
      </c>
      <c r="DZ21" s="4">
        <f>RANK(DY21,$DY$4:$DY$22,1)</f>
        <v>1</v>
      </c>
      <c r="EA21" s="113">
        <v>2013</v>
      </c>
      <c r="EB21" s="104">
        <f>'[1]Genero'!$CQ$26</f>
        <v>-2.976666666666688</v>
      </c>
      <c r="EC21" s="4">
        <f t="shared" si="61"/>
        <v>6</v>
      </c>
      <c r="ED21" s="113">
        <f>'[1]Genero'!$DC$26</f>
        <v>2013</v>
      </c>
      <c r="EE21" s="104">
        <v>1.5415547415547417</v>
      </c>
      <c r="EF21" s="4">
        <f t="shared" si="62"/>
        <v>8</v>
      </c>
      <c r="EG21" s="113">
        <f>'[1]Genero'!BI26</f>
        <v>2013</v>
      </c>
      <c r="EH21" s="104">
        <v>1.1344254957732436</v>
      </c>
      <c r="EI21" s="4">
        <f t="shared" si="63"/>
        <v>7</v>
      </c>
      <c r="EJ21" s="113">
        <f>'[1]Genero'!BB26</f>
        <v>2013</v>
      </c>
      <c r="EK21" s="104">
        <f>'[1]Genero'!$T$26</f>
        <v>2.5309069901790875</v>
      </c>
      <c r="EL21" s="4">
        <f>RANK(EK21,$EK$4:$EK$22,1)</f>
        <v>2</v>
      </c>
      <c r="EM21" s="113">
        <f>'[1]Genero'!$U$26</f>
        <v>2007</v>
      </c>
      <c r="EN21" s="104">
        <f>'[1]Genero'!$AC$26</f>
        <v>9.67701863354037</v>
      </c>
      <c r="EO21" s="4">
        <f>RANK(EN21,$EN$4:$EN$22,1)</f>
        <v>6</v>
      </c>
      <c r="EP21" s="113">
        <f>'[1]Genero'!$AD$26</f>
        <v>2013</v>
      </c>
      <c r="EQ21" s="17">
        <f>'[1]Genero'!$DI$26</f>
        <v>22</v>
      </c>
      <c r="ER21" s="4">
        <f t="shared" si="64"/>
        <v>3</v>
      </c>
      <c r="ES21" s="33">
        <f>'[1]Genero'!$DJ$26</f>
        <v>2011</v>
      </c>
    </row>
    <row r="22" spans="1:149" ht="15">
      <c r="A22" s="3" t="s">
        <v>59</v>
      </c>
      <c r="B22" s="3"/>
      <c r="C22" s="32">
        <f>'[1]Pobreza'!H26</f>
        <v>32.1</v>
      </c>
      <c r="D22" s="4">
        <f t="shared" si="38"/>
        <v>9</v>
      </c>
      <c r="E22" s="100">
        <f>'[1]Pobreza'!I26</f>
        <v>2013</v>
      </c>
      <c r="F22" s="104">
        <f>'[1]Pobreza'!E26</f>
        <v>9.8</v>
      </c>
      <c r="G22" s="4">
        <f t="shared" si="39"/>
        <v>8</v>
      </c>
      <c r="H22" s="105">
        <f>'[1]Pobreza'!F26</f>
        <v>2013</v>
      </c>
      <c r="I22" s="104">
        <f>'[1]Pobreza'!Q26</f>
        <v>19</v>
      </c>
      <c r="J22" s="4">
        <f>RANK(I22,$I$4:$I$22,1)</f>
        <v>6</v>
      </c>
      <c r="K22" s="100">
        <f>'[1]Pobreza'!R26</f>
        <v>2012</v>
      </c>
      <c r="L22" s="17">
        <f>'[1]Pobreza'!K26</f>
        <v>47.7</v>
      </c>
      <c r="M22" s="4">
        <f t="shared" si="40"/>
        <v>17</v>
      </c>
      <c r="N22" s="57">
        <f>'[1]Pobreza'!L26</f>
        <v>2012</v>
      </c>
      <c r="O22" s="38">
        <f>'[1]Desigualdad'!C26</f>
        <v>0.407</v>
      </c>
      <c r="P22" s="4">
        <f t="shared" si="41"/>
        <v>2</v>
      </c>
      <c r="Q22" s="100">
        <f>'[1]Desigualdad'!D26</f>
        <v>2013</v>
      </c>
      <c r="R22" s="104">
        <f>'[1]Desigualdad'!F26</f>
        <v>8.3</v>
      </c>
      <c r="S22" s="4">
        <f t="shared" si="42"/>
        <v>2</v>
      </c>
      <c r="T22" s="113">
        <f>'[1]Desigualdad'!G26</f>
        <v>2013</v>
      </c>
      <c r="U22" s="104">
        <f>'[1]Desigualdad'!I26</f>
        <v>18.6</v>
      </c>
      <c r="V22" s="4">
        <f t="shared" si="43"/>
        <v>2</v>
      </c>
      <c r="W22" s="113">
        <f>'[1]Desigualdad'!J26</f>
        <v>2013</v>
      </c>
      <c r="X22" s="70">
        <f>'[1]Multimillonarios'!D22</f>
        <v>1012.5735664882608</v>
      </c>
      <c r="Y22" s="140">
        <f t="shared" si="44"/>
        <v>1</v>
      </c>
      <c r="Z22" s="65">
        <v>2014</v>
      </c>
      <c r="AA22" s="32">
        <f>'[1]Cap Estado'!Z22</f>
        <v>80</v>
      </c>
      <c r="AB22" s="4">
        <f t="shared" si="35"/>
        <v>15</v>
      </c>
      <c r="AC22" s="113">
        <f>'[1]Cap Estado'!AA22</f>
        <v>2014</v>
      </c>
      <c r="AD22" s="104">
        <f>'[1]Cap Estado'!W22</f>
        <v>26.6</v>
      </c>
      <c r="AE22" s="4">
        <f t="shared" si="36"/>
        <v>15</v>
      </c>
      <c r="AF22" s="113">
        <f>'[1]Cap Estado'!X22</f>
        <v>2014</v>
      </c>
      <c r="AG22" s="104">
        <f>100-'[1]Cap Estado'!E22</f>
        <v>57.599999999999994</v>
      </c>
      <c r="AH22" s="4">
        <f t="shared" si="45"/>
        <v>7</v>
      </c>
      <c r="AI22" s="113">
        <f>'[1]Cap Estado'!F22</f>
        <v>2013</v>
      </c>
      <c r="AJ22" s="104">
        <f>100-'[1]Cap Estado'!K22</f>
        <v>57</v>
      </c>
      <c r="AK22" s="4">
        <f t="shared" si="46"/>
        <v>2</v>
      </c>
      <c r="AL22" s="113">
        <f>'[1]Cap Estado'!L22</f>
        <v>2013</v>
      </c>
      <c r="AM22" s="155">
        <f>'[1]Cap Estado'!Q22</f>
        <v>0.5946643717728055</v>
      </c>
      <c r="AN22" s="4">
        <f t="shared" si="47"/>
        <v>5</v>
      </c>
      <c r="AO22" s="113">
        <f>'[1]Cap Estado'!$R$3</f>
        <v>2013</v>
      </c>
      <c r="AP22" s="17">
        <f>100-'[1]Cap Estado'!T22</f>
        <v>44.199999999999996</v>
      </c>
      <c r="AQ22" s="4">
        <f t="shared" si="48"/>
        <v>3</v>
      </c>
      <c r="AR22" s="33">
        <f>'[1]Cap Estado'!U22</f>
        <v>2013</v>
      </c>
      <c r="AS22" s="160">
        <f>'[1]Fiscal'!$V$26</f>
        <v>0.6402877697841727</v>
      </c>
      <c r="AT22" s="4">
        <f t="shared" si="13"/>
        <v>18</v>
      </c>
      <c r="AU22" s="116">
        <f>'[1]Fiscal'!$Y$26</f>
        <v>2013</v>
      </c>
      <c r="AV22" s="3">
        <f>'[1]Fiscal'!$O$26</f>
        <v>21.2</v>
      </c>
      <c r="AW22" s="4">
        <f t="shared" si="49"/>
        <v>6</v>
      </c>
      <c r="AX22" s="113">
        <f>'[1]Fiscal'!$P$26</f>
        <v>2012</v>
      </c>
      <c r="AY22" s="104">
        <f>'[1]Fiscal'!$R$26</f>
        <v>70.8</v>
      </c>
      <c r="AZ22" s="4">
        <f t="shared" si="50"/>
        <v>3</v>
      </c>
      <c r="BA22" s="113">
        <f>'[1]Fiscal'!$S$26</f>
        <v>2012</v>
      </c>
      <c r="BB22" s="17">
        <f>'[1]Fiscal'!$L$26</f>
        <v>45.5</v>
      </c>
      <c r="BC22" s="4">
        <f>RANK(BB22,$BB$4:$BB$22,1)</f>
        <v>8</v>
      </c>
      <c r="BD22" s="4" t="str">
        <f>'[1]Fiscal'!$M$26</f>
        <v>2010-2013</v>
      </c>
      <c r="BE22" s="104">
        <f>'[1]Salud'!BM23</f>
        <v>0.976369230935806</v>
      </c>
      <c r="BF22" s="4">
        <f t="shared" si="16"/>
        <v>18</v>
      </c>
      <c r="BG22" s="4">
        <f>'[1]Salud'!BN23</f>
        <v>2013</v>
      </c>
      <c r="BH22" s="17">
        <f>'[1]Salud'!BH23</f>
        <v>63.7</v>
      </c>
      <c r="BI22" s="4">
        <f t="shared" si="51"/>
        <v>18</v>
      </c>
      <c r="BJ22" s="4">
        <f>'[1]Salud'!BI23</f>
        <v>2012</v>
      </c>
      <c r="BK22" s="17">
        <f>'[1]Salud'!AR23</f>
        <v>13.4</v>
      </c>
      <c r="BL22" s="4">
        <f>RANK(BK22,$BK$4:$BK$22,1)</f>
        <v>8</v>
      </c>
      <c r="BM22" s="113">
        <f>'[1]Salud'!AS23</f>
        <v>2009</v>
      </c>
      <c r="BN22" s="104">
        <f>'[1]Salud'!AB23</f>
        <v>12.9</v>
      </c>
      <c r="BO22" s="4">
        <f t="shared" si="19"/>
        <v>7</v>
      </c>
      <c r="BP22" s="113">
        <f>'[1]Salud'!AC23</f>
        <v>2013</v>
      </c>
      <c r="BQ22" s="17">
        <f>'[1]Salud'!AZ23</f>
        <v>110</v>
      </c>
      <c r="BR22" s="4">
        <f t="shared" si="20"/>
        <v>14</v>
      </c>
      <c r="BS22" s="144">
        <f>'[1]Salud'!BA23</f>
        <v>2013</v>
      </c>
      <c r="BT22" s="104">
        <f>'[1]Educacion'!CX24</f>
        <v>6.87467</v>
      </c>
      <c r="BU22" s="4">
        <f t="shared" si="21"/>
        <v>2</v>
      </c>
      <c r="BV22" s="4">
        <f>'[1]Educacion'!CY24</f>
        <v>2009</v>
      </c>
      <c r="BW22" s="17">
        <f>'[1]Educacion'!I24</f>
        <v>4.166666666666667</v>
      </c>
      <c r="BX22" s="4">
        <f>RANK(BW22,$BW$4:$BW$22,1)</f>
        <v>4</v>
      </c>
      <c r="BY22" s="113">
        <f>'[1]Educacion'!M24</f>
        <v>2013</v>
      </c>
      <c r="BZ22" s="104"/>
      <c r="CA22" s="4"/>
      <c r="CB22" s="119"/>
      <c r="CC22" s="104">
        <f>'[1]Educacion'!CB24</f>
        <v>1.487001733102253</v>
      </c>
      <c r="CD22" s="4">
        <f t="shared" si="53"/>
        <v>2</v>
      </c>
      <c r="CE22" s="119">
        <f>'[1]Educacion'!BV24</f>
        <v>2013</v>
      </c>
      <c r="CF22" s="104"/>
      <c r="CG22" s="4"/>
      <c r="CH22" s="113"/>
      <c r="CI22" s="4">
        <f>'[1]Educacion'!BC24</f>
        <v>14.2</v>
      </c>
      <c r="CJ22" s="4">
        <f t="shared" si="65"/>
        <v>4</v>
      </c>
      <c r="CK22" s="33">
        <f>'[1]Educacion'!BG24</f>
        <v>2009</v>
      </c>
      <c r="CL22" s="32">
        <f>'[1]Empleo'!$T$27</f>
        <v>9.652173913043478</v>
      </c>
      <c r="CM22" s="4">
        <f t="shared" si="54"/>
        <v>15</v>
      </c>
      <c r="CN22" s="119">
        <f>'[1]Empleo'!$U$27</f>
        <v>2013</v>
      </c>
      <c r="CO22" s="104">
        <f>'[1]Empleo'!$Y$27</f>
        <v>1.672544080604534</v>
      </c>
      <c r="CP22" s="4">
        <f t="shared" si="55"/>
        <v>3</v>
      </c>
      <c r="CQ22" s="113">
        <f>'[1]Empleo'!I27</f>
        <v>2013</v>
      </c>
      <c r="CR22" s="104">
        <f>'[1]Empleo'!$AQ$27</f>
        <v>4.025974025974026</v>
      </c>
      <c r="CS22" s="4">
        <f t="shared" si="56"/>
        <v>10</v>
      </c>
      <c r="CT22" s="113">
        <f>'[1]Empleo'!$AR$27</f>
        <v>2013</v>
      </c>
      <c r="CU22" s="3"/>
      <c r="CV22" s="4"/>
      <c r="CW22" s="113"/>
      <c r="CX22" s="168">
        <f>'[1]Empleo'!AL27</f>
        <v>0.40185185185185185</v>
      </c>
      <c r="CY22" s="4">
        <f t="shared" si="57"/>
        <v>14</v>
      </c>
      <c r="CZ22" s="33">
        <f>'[1]Empleo'!AM27</f>
        <v>2011</v>
      </c>
      <c r="DA22" s="32"/>
      <c r="DB22" s="4"/>
      <c r="DC22" s="113"/>
      <c r="DD22" s="3"/>
      <c r="DE22" s="4"/>
      <c r="DF22" s="113"/>
      <c r="DG22" s="17"/>
      <c r="DH22" s="4"/>
      <c r="DI22" s="33"/>
      <c r="DJ22" s="32">
        <f>'[1]Genero'!$AO$27</f>
        <v>122.2</v>
      </c>
      <c r="DK22" s="4">
        <f t="shared" si="58"/>
        <v>12</v>
      </c>
      <c r="DL22" s="113">
        <f>'[1]Genero'!$AP$27</f>
        <v>2013</v>
      </c>
      <c r="DM22" s="104">
        <f>'[1]Genero'!AN27</f>
        <v>142.7</v>
      </c>
      <c r="DN22" s="4">
        <f t="shared" si="59"/>
        <v>15</v>
      </c>
      <c r="DO22" s="113">
        <f>'[1]Genero'!AP27</f>
        <v>2013</v>
      </c>
      <c r="DP22" s="3">
        <v>85.4</v>
      </c>
      <c r="DQ22" s="29">
        <f t="shared" si="66"/>
        <v>3</v>
      </c>
      <c r="DR22" s="113">
        <v>2013</v>
      </c>
      <c r="DS22" s="104">
        <f>'[1]Genero'!E27</f>
        <v>16.97</v>
      </c>
      <c r="DT22" s="4">
        <f t="shared" si="31"/>
        <v>13</v>
      </c>
      <c r="DU22" s="113">
        <f>'[1]Genero'!F27</f>
        <v>2015</v>
      </c>
      <c r="DV22" s="104">
        <f>'[1]Genero'!AR27</f>
        <v>14.6</v>
      </c>
      <c r="DW22" s="5">
        <f t="shared" si="60"/>
        <v>10</v>
      </c>
      <c r="DX22" s="136">
        <v>2011</v>
      </c>
      <c r="DY22" s="104">
        <v>1.05263157894737</v>
      </c>
      <c r="DZ22" s="4">
        <f>RANK(DY22,$DY$4:$DY$22,1)</f>
        <v>6</v>
      </c>
      <c r="EA22" s="113">
        <v>2013</v>
      </c>
      <c r="EB22" s="104"/>
      <c r="EC22" s="4"/>
      <c r="ED22" s="113"/>
      <c r="EE22" s="104">
        <v>1.3978402236366285</v>
      </c>
      <c r="EF22" s="4">
        <f t="shared" si="62"/>
        <v>5</v>
      </c>
      <c r="EG22" s="113">
        <f>'[1]Genero'!BI27</f>
        <v>2013</v>
      </c>
      <c r="EH22" s="104">
        <v>0.8704441181952423</v>
      </c>
      <c r="EI22" s="4">
        <f t="shared" si="63"/>
        <v>1</v>
      </c>
      <c r="EJ22" s="113">
        <f>'[1]Genero'!BB27</f>
        <v>2013</v>
      </c>
      <c r="EK22" s="104"/>
      <c r="EL22" s="4"/>
      <c r="EM22" s="113"/>
      <c r="EN22" s="104">
        <f>'[1]Genero'!$AC$27</f>
        <v>20.056737588652485</v>
      </c>
      <c r="EO22" s="4">
        <f>RANK(EN22,$EN$4:$EN$22,1)</f>
        <v>10</v>
      </c>
      <c r="EP22" s="113">
        <f>'[1]Genero'!$AD$27</f>
        <v>2013</v>
      </c>
      <c r="EQ22" s="17">
        <f>'[1]Genero'!$DI$27</f>
        <v>30</v>
      </c>
      <c r="ER22" s="4">
        <f t="shared" si="64"/>
        <v>7</v>
      </c>
      <c r="ES22" s="33">
        <f>'[1]Genero'!$DJ$27</f>
        <v>2011</v>
      </c>
    </row>
    <row r="23" spans="1:149" ht="15.75" thickBot="1">
      <c r="A23" s="3" t="s">
        <v>60</v>
      </c>
      <c r="B23" s="3"/>
      <c r="C23" s="34">
        <f>AVERAGE(C4:C22)</f>
        <v>31.635294117647057</v>
      </c>
      <c r="D23" s="18"/>
      <c r="E23" s="101"/>
      <c r="F23" s="106">
        <f>AVERAGE(F4:F22)</f>
        <v>14.164705882352939</v>
      </c>
      <c r="G23" s="18"/>
      <c r="H23" s="101"/>
      <c r="I23" s="106">
        <f>AVERAGE(I4:I22)</f>
        <v>36.8125</v>
      </c>
      <c r="J23" s="18"/>
      <c r="K23" s="101"/>
      <c r="L23" s="35">
        <f>AVERAGE(L4:L22)</f>
        <v>37.476470588235294</v>
      </c>
      <c r="M23" s="18"/>
      <c r="N23" s="36"/>
      <c r="O23" s="39">
        <f>AVERAGE(O4:O22)</f>
        <v>0.497</v>
      </c>
      <c r="P23" s="18"/>
      <c r="Q23" s="110"/>
      <c r="R23" s="106">
        <f>AVERAGE(R4:R22)</f>
        <v>14.452941176470588</v>
      </c>
      <c r="S23" s="18"/>
      <c r="T23" s="101"/>
      <c r="U23" s="106">
        <f>AVERAGE(U4:U22)</f>
        <v>33.14705882352942</v>
      </c>
      <c r="V23" s="18"/>
      <c r="W23" s="101"/>
      <c r="X23" s="71">
        <f>AVERAGE(X4:X22)</f>
        <v>5011.642251536956</v>
      </c>
      <c r="Y23" s="18"/>
      <c r="Z23" s="97"/>
      <c r="AA23" s="34">
        <f>AVERAGE(AA4:AA22)</f>
        <v>71.2</v>
      </c>
      <c r="AB23" s="18"/>
      <c r="AC23" s="101"/>
      <c r="AD23" s="106">
        <f>AVERAGE(AD4:AD22)</f>
        <v>21.58888888888889</v>
      </c>
      <c r="AE23" s="18"/>
      <c r="AF23" s="101"/>
      <c r="AG23" s="106">
        <f>AVERAGE(AG4:AG22)</f>
        <v>60.31176470588236</v>
      </c>
      <c r="AH23" s="18"/>
      <c r="AI23" s="101"/>
      <c r="AJ23" s="106">
        <f>AVERAGE(AJ4:AJ22)</f>
        <v>74.21764705882353</v>
      </c>
      <c r="AK23" s="18"/>
      <c r="AL23" s="101"/>
      <c r="AM23" s="156">
        <f>AVERAGE(AM4,AM5,AM6,AM7,AM8,AM9,AM11,AM12,AM13,AM15,AM16,AM17,AM18,AM19,AM20,AM21,AM22)</f>
        <v>0.701655957231478</v>
      </c>
      <c r="AN23" s="18"/>
      <c r="AO23" s="101"/>
      <c r="AP23" s="35">
        <f>AVERAGE(AP4:AP22)</f>
        <v>58.2235294117647</v>
      </c>
      <c r="AQ23" s="18"/>
      <c r="AR23" s="36"/>
      <c r="AS23" s="161">
        <f>AVERAGE(AS4:AS22)</f>
        <v>0.519468193783184</v>
      </c>
      <c r="AT23" s="18"/>
      <c r="AU23" s="117"/>
      <c r="AV23" s="106">
        <f>AVERAGE(AV4:AV22)</f>
        <v>16.522222222222226</v>
      </c>
      <c r="AW23" s="18"/>
      <c r="AX23" s="101"/>
      <c r="AY23" s="106">
        <f>AVERAGE(AY4:AY22)</f>
        <v>53.72222222222222</v>
      </c>
      <c r="AZ23" s="18"/>
      <c r="BA23" s="101"/>
      <c r="BB23" s="35">
        <f>AVERAGE(BB4:BB22)</f>
        <v>23.175</v>
      </c>
      <c r="BC23" s="18"/>
      <c r="BD23" s="18"/>
      <c r="BE23" s="106">
        <f>AVERAGE(BE4:BE22)</f>
        <v>4.246195947216593</v>
      </c>
      <c r="BF23" s="18"/>
      <c r="BG23" s="18"/>
      <c r="BH23" s="35">
        <f>AVERAGE(BH4:BH22)</f>
        <v>33.33333333333334</v>
      </c>
      <c r="BI23" s="18"/>
      <c r="BJ23" s="101"/>
      <c r="BK23" s="106">
        <f>AVERAGE(BK4:BK22)</f>
        <v>17.24705882352941</v>
      </c>
      <c r="BL23" s="18"/>
      <c r="BM23" s="101"/>
      <c r="BN23" s="106">
        <f>AVERAGE(BN4:BN22)</f>
        <v>17.652631578947368</v>
      </c>
      <c r="BO23" s="18"/>
      <c r="BP23" s="101"/>
      <c r="BQ23" s="35">
        <f>AVERAGE(BQ4:BQ22)</f>
        <v>103.42105263157895</v>
      </c>
      <c r="BR23" s="18"/>
      <c r="BS23" s="18"/>
      <c r="BT23" s="106">
        <f>AVERAGE(BT4:BT22)</f>
        <v>5.023487368421052</v>
      </c>
      <c r="BU23" s="18"/>
      <c r="BV23" s="18"/>
      <c r="BW23" s="35">
        <f>AVERAGE(BW4:BW22)</f>
        <v>6.428546015819675</v>
      </c>
      <c r="BX23" s="18"/>
      <c r="BY23" s="101"/>
      <c r="BZ23" s="106">
        <f>AVERAGE(BZ4:BZ22)</f>
        <v>502.49869047619046</v>
      </c>
      <c r="CA23" s="18"/>
      <c r="CB23" s="101"/>
      <c r="CC23" s="106">
        <f>AVERAGE(CC4:CC22)</f>
        <v>4.030220970341818</v>
      </c>
      <c r="CD23" s="18"/>
      <c r="CE23" s="101"/>
      <c r="CF23" s="106">
        <f>AVERAGE(CF4:CF22)</f>
        <v>2.0662020905923346</v>
      </c>
      <c r="CG23" s="18"/>
      <c r="CH23" s="101"/>
      <c r="CI23" s="18">
        <f>AVERAGE(CI4:CI22)</f>
        <v>13.643749999999999</v>
      </c>
      <c r="CJ23" s="18"/>
      <c r="CK23" s="36"/>
      <c r="CL23" s="34">
        <f>AVERAGE(CL4:CL22)</f>
        <v>4.895161129007304</v>
      </c>
      <c r="CM23" s="18"/>
      <c r="CN23" s="101"/>
      <c r="CO23" s="106">
        <f>AVERAGE(CO4:CO22)</f>
        <v>2.240456045403578</v>
      </c>
      <c r="CP23" s="18"/>
      <c r="CQ23" s="101"/>
      <c r="CR23" s="106">
        <f>AVERAGE(CR4:CR22)</f>
        <v>4.004207980367167</v>
      </c>
      <c r="CS23" s="18"/>
      <c r="CT23" s="101"/>
      <c r="CU23" s="106">
        <f>AVERAGE(CU4:CU22)</f>
        <v>96.08</v>
      </c>
      <c r="CV23" s="18"/>
      <c r="CW23" s="101"/>
      <c r="CX23" s="169">
        <f>AVERAGE(CX4:CX22)</f>
        <v>0.7345348258944874</v>
      </c>
      <c r="CY23" s="18"/>
      <c r="CZ23" s="36"/>
      <c r="DA23" s="34">
        <f>AVERAGE(DA4:DA22)</f>
        <v>36.06000000000001</v>
      </c>
      <c r="DB23" s="18"/>
      <c r="DC23" s="101"/>
      <c r="DD23" s="121">
        <f>AVERAGE(DD4:DD22)</f>
        <v>41.3</v>
      </c>
      <c r="DE23" s="18"/>
      <c r="DF23" s="101"/>
      <c r="DG23" s="35">
        <f>AVERAGE(DG4:DG22)</f>
        <v>57.93333333333333</v>
      </c>
      <c r="DH23" s="18"/>
      <c r="DI23" s="36"/>
      <c r="DJ23" s="34">
        <f>AVERAGE(DJ4:DJ22)</f>
        <v>117.39411764705883</v>
      </c>
      <c r="DK23" s="18"/>
      <c r="DL23" s="101"/>
      <c r="DM23" s="106">
        <f>AVERAGE(DM4:DM22)</f>
        <v>121.51176470588234</v>
      </c>
      <c r="DN23" s="18"/>
      <c r="DO23" s="101"/>
      <c r="DP23" s="133">
        <f>AVERAGE(DP4:DP22)</f>
        <v>76.69333333333333</v>
      </c>
      <c r="DQ23" s="47"/>
      <c r="DR23" s="134"/>
      <c r="DS23" s="106">
        <f>AVERAGE(DS4:DS22)</f>
        <v>25.001052631578947</v>
      </c>
      <c r="DT23" s="18"/>
      <c r="DU23" s="101"/>
      <c r="DV23" s="106">
        <f>AVERAGE(DV4:DV22)</f>
        <v>14.394117647058824</v>
      </c>
      <c r="DW23" s="48"/>
      <c r="DX23" s="137"/>
      <c r="DY23" s="106">
        <f>AVERAGE(DY4:DY22)</f>
        <v>1.4323697068003276</v>
      </c>
      <c r="DZ23" s="18"/>
      <c r="EA23" s="101"/>
      <c r="EB23" s="106">
        <f>AVERAGE(EB4:EB22)</f>
        <v>-0.6111904761905009</v>
      </c>
      <c r="EC23" s="18"/>
      <c r="ED23" s="101"/>
      <c r="EE23" s="106">
        <f>AVERAGE(EE4:EE22)</f>
        <v>1.6031768746212747</v>
      </c>
      <c r="EF23" s="18"/>
      <c r="EG23" s="101"/>
      <c r="EH23" s="106">
        <f>AVERAGE(EH4:EH22)</f>
        <v>1.1342323678055637</v>
      </c>
      <c r="EI23" s="18"/>
      <c r="EJ23" s="101"/>
      <c r="EK23" s="106">
        <f>AVERAGE(EK4:EK22)</f>
        <v>3.4473513267811464</v>
      </c>
      <c r="EL23" s="18"/>
      <c r="EM23" s="101"/>
      <c r="EN23" s="106">
        <f>AVERAGE(EN4:EN22)</f>
        <v>30.94932192896834</v>
      </c>
      <c r="EO23" s="18"/>
      <c r="EP23" s="101"/>
      <c r="EQ23" s="35">
        <f>AVERAGE(EQ4:EQ22)</f>
        <v>40.4375</v>
      </c>
      <c r="ER23" s="18"/>
      <c r="ES23" s="36"/>
    </row>
    <row r="24" spans="15:131" ht="15">
      <c r="O24" s="141"/>
      <c r="DZ24" s="5"/>
      <c r="EA24" s="5"/>
    </row>
    <row r="26" ht="15.75" thickBot="1"/>
    <row r="27" spans="1:4" ht="15.75" thickBot="1">
      <c r="A27" s="1"/>
      <c r="B27" s="157"/>
      <c r="C27" s="37"/>
      <c r="D27" s="157"/>
    </row>
    <row r="28" spans="1:4" ht="15">
      <c r="A28" s="3"/>
      <c r="B28" s="157"/>
      <c r="C28" s="159"/>
      <c r="D28" s="157"/>
    </row>
    <row r="29" spans="1:4" ht="15">
      <c r="A29" s="3"/>
      <c r="B29" s="157"/>
      <c r="C29" s="160"/>
      <c r="D29" s="157"/>
    </row>
    <row r="30" spans="1:4" ht="15">
      <c r="A30" s="3"/>
      <c r="B30" s="157"/>
      <c r="C30" s="160"/>
      <c r="D30" s="157"/>
    </row>
    <row r="31" spans="1:4" ht="15">
      <c r="A31" s="3"/>
      <c r="B31" s="157"/>
      <c r="C31" s="160"/>
      <c r="D31" s="157"/>
    </row>
    <row r="32" spans="1:4" ht="15">
      <c r="A32" s="3"/>
      <c r="B32" s="157"/>
      <c r="C32" s="160"/>
      <c r="D32" s="157"/>
    </row>
    <row r="33" spans="1:4" ht="15">
      <c r="A33" s="3"/>
      <c r="B33" s="157"/>
      <c r="C33" s="160"/>
      <c r="D33" s="157"/>
    </row>
    <row r="34" spans="1:4" ht="15">
      <c r="A34" s="3"/>
      <c r="B34" s="157"/>
      <c r="C34" s="160"/>
      <c r="D34" s="157"/>
    </row>
    <row r="35" spans="1:4" ht="15">
      <c r="A35" s="3"/>
      <c r="B35" s="157"/>
      <c r="C35" s="160"/>
      <c r="D35" s="157"/>
    </row>
    <row r="36" spans="1:4" ht="15">
      <c r="A36" s="3"/>
      <c r="B36" s="157"/>
      <c r="C36" s="160"/>
      <c r="D36" s="157"/>
    </row>
    <row r="37" spans="1:4" ht="15">
      <c r="A37" s="3"/>
      <c r="B37" s="157"/>
      <c r="C37" s="160"/>
      <c r="D37" s="157"/>
    </row>
    <row r="38" spans="1:4" ht="15">
      <c r="A38" s="3"/>
      <c r="B38" s="157"/>
      <c r="C38" s="160"/>
      <c r="D38" s="157"/>
    </row>
    <row r="39" spans="1:4" ht="15">
      <c r="A39" s="3"/>
      <c r="B39" s="157"/>
      <c r="C39" s="160"/>
      <c r="D39" s="157"/>
    </row>
    <row r="40" spans="1:4" ht="15">
      <c r="A40" s="3"/>
      <c r="B40" s="157"/>
      <c r="C40" s="160"/>
      <c r="D40" s="157"/>
    </row>
    <row r="41" spans="1:4" ht="15">
      <c r="A41" s="3"/>
      <c r="B41" s="157"/>
      <c r="C41" s="160"/>
      <c r="D41" s="157"/>
    </row>
    <row r="42" spans="1:4" ht="15">
      <c r="A42" s="3"/>
      <c r="B42" s="157"/>
      <c r="C42" s="160"/>
      <c r="D42" s="157"/>
    </row>
    <row r="43" spans="1:4" ht="15">
      <c r="A43" s="3"/>
      <c r="B43" s="157"/>
      <c r="C43" s="160"/>
      <c r="D43" s="157"/>
    </row>
    <row r="44" spans="1:4" ht="15">
      <c r="A44" s="3"/>
      <c r="B44" s="157"/>
      <c r="C44" s="160"/>
      <c r="D44" s="157"/>
    </row>
    <row r="45" spans="1:4" ht="15">
      <c r="A45" s="3"/>
      <c r="B45" s="157"/>
      <c r="C45" s="160"/>
      <c r="D45" s="157"/>
    </row>
    <row r="46" spans="1:4" ht="15">
      <c r="A46" s="3"/>
      <c r="B46" s="157"/>
      <c r="C46" s="160"/>
      <c r="D46" s="157"/>
    </row>
    <row r="47" spans="1:4" ht="15.75" thickBot="1">
      <c r="A47" s="3"/>
      <c r="B47" s="157"/>
      <c r="C47" s="161"/>
      <c r="D47" s="157"/>
    </row>
  </sheetData>
  <sheetProtection/>
  <mergeCells count="9">
    <mergeCell ref="BT2:CK2"/>
    <mergeCell ref="CL2:CZ2"/>
    <mergeCell ref="DA2:DI2"/>
    <mergeCell ref="DJ2:EM2"/>
    <mergeCell ref="C2:N2"/>
    <mergeCell ref="O2:Z2"/>
    <mergeCell ref="AA2:AR2"/>
    <mergeCell ref="AS2:BD2"/>
    <mergeCell ref="BE2:BS2"/>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58</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General'!C$21,0,3*$H$3)</f>
        <v>5.6</v>
      </c>
      <c r="D3" s="83">
        <f ca="1">OFFSET('Plantilla General'!D$21,0,3*$H$3)</f>
        <v>2</v>
      </c>
      <c r="E3" s="145">
        <v>18</v>
      </c>
      <c r="F3" s="83">
        <f ca="1">OFFSET('Plantilla General'!E$21,0,3*$H$3)</f>
        <v>2013</v>
      </c>
      <c r="G3" s="85">
        <f ca="1">OFFSET('Plantilla General'!C23,0,3*$H3)</f>
        <v>31.635294117647057</v>
      </c>
      <c r="H3" s="7">
        <v>0</v>
      </c>
    </row>
    <row r="4" spans="1:8" ht="21">
      <c r="A4" s="76"/>
      <c r="B4" s="8" t="s">
        <v>69</v>
      </c>
      <c r="C4" s="84">
        <f ca="1">OFFSET('Plantilla General'!C$21,0,3*H4)</f>
        <v>0.9</v>
      </c>
      <c r="D4" s="83">
        <f ca="1">OFFSET('Plantilla General'!D$21,0,3*H4)</f>
        <v>1</v>
      </c>
      <c r="E4" s="145">
        <v>18</v>
      </c>
      <c r="F4" s="83">
        <f ca="1">OFFSET('Plantilla General'!E$21,0,3*H4)</f>
        <v>2013</v>
      </c>
      <c r="G4" s="85">
        <f ca="1">OFFSET('Plantilla General'!C$23,0,3*$H4)</f>
        <v>14.164705882352939</v>
      </c>
      <c r="H4" s="7">
        <v>1</v>
      </c>
    </row>
    <row r="5" spans="1:8" ht="21">
      <c r="A5" s="76"/>
      <c r="B5" s="8" t="s">
        <v>106</v>
      </c>
      <c r="C5" s="84">
        <f ca="1">OFFSET('Plantilla General'!C$21,0,3*H5)</f>
        <v>9</v>
      </c>
      <c r="D5" s="83">
        <f ca="1">OFFSET('Plantilla General'!D$21,0,3*H5)</f>
        <v>3</v>
      </c>
      <c r="E5" s="145">
        <v>17</v>
      </c>
      <c r="F5" s="83">
        <f ca="1">OFFSET('Plantilla General'!E$21,0,3*H5)</f>
        <v>2012</v>
      </c>
      <c r="G5" s="85">
        <f ca="1">OFFSET('Plantilla General'!C$23,0,3*$H5)</f>
        <v>36.8125</v>
      </c>
      <c r="H5" s="7">
        <v>2</v>
      </c>
    </row>
    <row r="6" spans="1:8" ht="21">
      <c r="A6" s="77"/>
      <c r="B6" s="8" t="s">
        <v>108</v>
      </c>
      <c r="C6" s="84">
        <f ca="1">OFFSET('Plantilla General'!C$21,0,3*H6)</f>
        <v>26.4</v>
      </c>
      <c r="D6" s="83">
        <f ca="1">OFFSET('Plantilla General'!D$21,0,3*H6)</f>
        <v>1</v>
      </c>
      <c r="E6" s="145">
        <v>18</v>
      </c>
      <c r="F6" s="83">
        <f ca="1">OFFSET('Plantilla General'!E$21,0,3*H6)</f>
        <v>2012</v>
      </c>
      <c r="G6" s="85">
        <f ca="1">OFFSET('Plantilla General'!C$23,0,3*$H6)</f>
        <v>37.476470588235294</v>
      </c>
      <c r="H6" s="7">
        <v>3</v>
      </c>
    </row>
    <row r="7" spans="1:8" ht="21">
      <c r="A7" s="86" t="s">
        <v>211</v>
      </c>
      <c r="B7" s="87" t="s">
        <v>187</v>
      </c>
      <c r="C7" s="153">
        <f ca="1">OFFSET('Plantilla General'!C$21,0,3*H7)</f>
        <v>0.382</v>
      </c>
      <c r="D7" s="89">
        <f ca="1">OFFSET('Plantilla General'!D$21,0,3*H7)</f>
        <v>1</v>
      </c>
      <c r="E7" s="146">
        <v>18</v>
      </c>
      <c r="F7" s="89">
        <f ca="1">OFFSET('Plantilla General'!E$21,0,3*H7)</f>
        <v>2013</v>
      </c>
      <c r="G7" s="90">
        <f ca="1">OFFSET('Plantilla General'!C$23,0,3*$H7)</f>
        <v>0.497</v>
      </c>
      <c r="H7" s="7">
        <v>4</v>
      </c>
    </row>
    <row r="8" spans="1:8" ht="21">
      <c r="A8" s="91"/>
      <c r="B8" s="92" t="s">
        <v>109</v>
      </c>
      <c r="C8" s="88">
        <f ca="1">OFFSET('Plantilla General'!C$21,0,3*H8)</f>
        <v>6.7</v>
      </c>
      <c r="D8" s="89">
        <f ca="1">OFFSET('Plantilla General'!D$21,0,3*H8)</f>
        <v>1</v>
      </c>
      <c r="E8" s="146">
        <v>18</v>
      </c>
      <c r="F8" s="89">
        <f ca="1">OFFSET('Plantilla General'!E$21,0,3*H8)</f>
        <v>2013</v>
      </c>
      <c r="G8" s="90">
        <f ca="1">OFFSET('Plantilla General'!C$23,0,3*$H8)</f>
        <v>14.452941176470588</v>
      </c>
      <c r="H8" s="7">
        <v>5</v>
      </c>
    </row>
    <row r="9" spans="1:8" ht="21">
      <c r="A9" s="91"/>
      <c r="B9" s="92" t="s">
        <v>111</v>
      </c>
      <c r="C9" s="88">
        <f ca="1">OFFSET('Plantilla General'!C$21,0,3*H9)</f>
        <v>12</v>
      </c>
      <c r="D9" s="89">
        <f ca="1">OFFSET('Plantilla General'!D$21,0,3*H9)</f>
        <v>1</v>
      </c>
      <c r="E9" s="146">
        <v>18</v>
      </c>
      <c r="F9" s="89">
        <f ca="1">OFFSET('Plantilla General'!E$21,0,3*H9)</f>
        <v>2013</v>
      </c>
      <c r="G9" s="90">
        <f ca="1">OFFSET('Plantilla General'!C$23,0,3*$H9)</f>
        <v>33.14705882352942</v>
      </c>
      <c r="H9" s="7">
        <v>6</v>
      </c>
    </row>
    <row r="10" spans="1:8" ht="21">
      <c r="A10" s="93"/>
      <c r="B10" s="87" t="s">
        <v>184</v>
      </c>
      <c r="C10" s="88">
        <f ca="1">OFFSET('Plantilla General'!C$21,0,3*H10)</f>
        <v>1018.8752479132619</v>
      </c>
      <c r="D10" s="89">
        <f ca="1">OFFSET('Plantilla General'!D$21,0,3*H10)</f>
        <v>2</v>
      </c>
      <c r="E10" s="146">
        <v>18</v>
      </c>
      <c r="F10" s="89">
        <f ca="1">OFFSET('Plantilla General'!E$21,0,3*H10)</f>
        <v>2014</v>
      </c>
      <c r="G10" s="90">
        <f ca="1">OFFSET('Plantilla General'!C$23,0,3*$H10)</f>
        <v>5011.642251536956</v>
      </c>
      <c r="H10" s="7">
        <v>7</v>
      </c>
    </row>
    <row r="11" spans="1:8" ht="21">
      <c r="A11" s="78" t="s">
        <v>210</v>
      </c>
      <c r="B11" s="164" t="s">
        <v>70</v>
      </c>
      <c r="C11" s="84" t="s">
        <v>178</v>
      </c>
      <c r="D11" s="83" t="s">
        <v>178</v>
      </c>
      <c r="E11" s="145">
        <v>16</v>
      </c>
      <c r="F11" s="83" t="s">
        <v>178</v>
      </c>
      <c r="G11" s="85" t="s">
        <v>178</v>
      </c>
      <c r="H11" s="7">
        <v>8</v>
      </c>
    </row>
    <row r="12" spans="1:8" ht="21">
      <c r="A12" s="76"/>
      <c r="B12" s="164" t="s">
        <v>112</v>
      </c>
      <c r="C12" s="84">
        <f ca="1">OFFSET('Plantilla General'!C$21,0,3*H12)</f>
        <v>6.7</v>
      </c>
      <c r="D12" s="83">
        <f ca="1">OFFSET('Plantilla General'!D$21,0,3*H12)</f>
        <v>2</v>
      </c>
      <c r="E12" s="145">
        <v>19</v>
      </c>
      <c r="F12" s="83">
        <f ca="1">OFFSET('Plantilla General'!E$21,0,3*H12)</f>
        <v>2014</v>
      </c>
      <c r="G12" s="85">
        <f ca="1">OFFSET('Plantilla General'!C$23,0,3*$H12)</f>
        <v>21.58888888888889</v>
      </c>
      <c r="H12" s="7">
        <v>9</v>
      </c>
    </row>
    <row r="13" spans="1:8" ht="21">
      <c r="A13" s="76"/>
      <c r="B13" s="164" t="s">
        <v>71</v>
      </c>
      <c r="C13" s="84">
        <f ca="1">OFFSET('Plantilla General'!C$21,0,3*H13)</f>
        <v>18.299999999999997</v>
      </c>
      <c r="D13" s="83">
        <f ca="1">OFFSET('Plantilla General'!D$21,0,3*H13)</f>
        <v>1</v>
      </c>
      <c r="E13" s="145">
        <v>18</v>
      </c>
      <c r="F13" s="83">
        <f ca="1">OFFSET('Plantilla General'!E$21,0,3*H13)</f>
        <v>2013</v>
      </c>
      <c r="G13" s="85">
        <f ca="1">OFFSET('Plantilla General'!C$23,0,3*$H13)</f>
        <v>60.31176470588236</v>
      </c>
      <c r="H13" s="7">
        <v>10</v>
      </c>
    </row>
    <row r="14" spans="1:8" ht="21">
      <c r="A14" s="76"/>
      <c r="B14" s="164" t="s">
        <v>72</v>
      </c>
      <c r="C14" s="84">
        <f ca="1">OFFSET('Plantilla General'!C$21,0,3*H14)</f>
        <v>65.3</v>
      </c>
      <c r="D14" s="83">
        <f ca="1">OFFSET('Plantilla General'!D$21,0,3*H14)</f>
        <v>5</v>
      </c>
      <c r="E14" s="145">
        <v>18</v>
      </c>
      <c r="F14" s="83">
        <f ca="1">OFFSET('Plantilla General'!E$21,0,3*H14)</f>
        <v>2013</v>
      </c>
      <c r="G14" s="85">
        <f ca="1">OFFSET('Plantilla General'!C$23,0,3*$H14)</f>
        <v>74.21764705882353</v>
      </c>
      <c r="H14" s="7">
        <v>11</v>
      </c>
    </row>
    <row r="15" spans="1:8" ht="21">
      <c r="A15" s="76"/>
      <c r="B15" s="164" t="s">
        <v>171</v>
      </c>
      <c r="C15" s="166">
        <f ca="1">OFFSET('Plantilla General'!C$21,0,3*H15)</f>
        <v>0.4621771217712177</v>
      </c>
      <c r="D15" s="83">
        <f ca="1">OFFSET('Plantilla General'!D$21,0,3*H15)</f>
        <v>2</v>
      </c>
      <c r="E15" s="145">
        <v>18</v>
      </c>
      <c r="F15" s="83">
        <f ca="1">OFFSET('Plantilla General'!E$21,0,3*H15)</f>
        <v>2013</v>
      </c>
      <c r="G15" s="162">
        <f ca="1">OFFSET('Plantilla General'!C$23,0,3*$H15)</f>
        <v>0.701655957231478</v>
      </c>
      <c r="H15" s="7">
        <v>12</v>
      </c>
    </row>
    <row r="16" spans="1:8" ht="21">
      <c r="A16" s="77"/>
      <c r="B16" s="164" t="s">
        <v>73</v>
      </c>
      <c r="C16" s="84">
        <f ca="1">OFFSET('Plantilla General'!C$21,0,3*H16)</f>
        <v>41.99999999999999</v>
      </c>
      <c r="D16" s="83">
        <f ca="1">OFFSET('Plantilla General'!D$21,0,3*H16)</f>
        <v>2</v>
      </c>
      <c r="E16" s="145">
        <v>18</v>
      </c>
      <c r="F16" s="83">
        <f ca="1">OFFSET('Plantilla General'!E$21,0,3*H16)</f>
        <v>2013</v>
      </c>
      <c r="G16" s="85">
        <f ca="1">OFFSET('Plantilla General'!C$23,0,3*$H16)</f>
        <v>58.2235294117647</v>
      </c>
      <c r="H16" s="7">
        <v>13</v>
      </c>
    </row>
    <row r="17" spans="1:8" ht="21">
      <c r="A17" s="94" t="s">
        <v>16</v>
      </c>
      <c r="B17" s="95" t="s">
        <v>113</v>
      </c>
      <c r="C17" s="158">
        <f ca="1">OFFSET('Plantilla General'!C$21,0,3*H17)</f>
        <v>0.4204946996466431</v>
      </c>
      <c r="D17" s="89">
        <f ca="1">OFFSET('Plantilla General'!D$21,0,3*H17)</f>
        <v>4</v>
      </c>
      <c r="E17" s="146">
        <v>20</v>
      </c>
      <c r="F17" s="89">
        <f ca="1">OFFSET('Plantilla General'!E$21,0,3*H17)</f>
        <v>2013</v>
      </c>
      <c r="G17" s="163">
        <f ca="1">OFFSET('Plantilla General'!C$23,0,3*$H17)</f>
        <v>0.519468193783184</v>
      </c>
      <c r="H17" s="7">
        <v>14</v>
      </c>
    </row>
    <row r="18" spans="1:8" ht="21">
      <c r="A18" s="91"/>
      <c r="B18" s="95" t="s">
        <v>147</v>
      </c>
      <c r="C18" s="88">
        <f ca="1">OFFSET('Plantilla General'!C$21,0,3*H18)</f>
        <v>24.2</v>
      </c>
      <c r="D18" s="89">
        <f ca="1">OFFSET('Plantilla General'!D$21,0,3*H18)</f>
        <v>4</v>
      </c>
      <c r="E18" s="146">
        <v>19</v>
      </c>
      <c r="F18" s="89">
        <f ca="1">OFFSET('Plantilla General'!E$21,0,3*H18)</f>
        <v>2011</v>
      </c>
      <c r="G18" s="90">
        <f ca="1">OFFSET('Plantilla General'!C$23,0,3*$H18)</f>
        <v>16.522222222222226</v>
      </c>
      <c r="H18" s="7">
        <v>15</v>
      </c>
    </row>
    <row r="19" spans="1:8" ht="21">
      <c r="A19" s="91"/>
      <c r="B19" s="95" t="s">
        <v>190</v>
      </c>
      <c r="C19" s="88">
        <f ca="1">OFFSET('Plantilla General'!C$21,0,3*H19)</f>
        <v>74.2</v>
      </c>
      <c r="D19" s="89">
        <f ca="1">OFFSET('Plantilla General'!D$21,0,3*H19)</f>
        <v>1</v>
      </c>
      <c r="E19" s="146">
        <v>19</v>
      </c>
      <c r="F19" s="89">
        <f ca="1">OFFSET('Plantilla General'!E$21,0,3*H19)</f>
        <v>2011</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General'!C$21,0,3*H21)</f>
        <v>6.14310563499056</v>
      </c>
      <c r="D21" s="83">
        <f ca="1">OFFSET('Plantilla General'!D$21,0,3*H21)</f>
        <v>3</v>
      </c>
      <c r="E21" s="145">
        <v>20</v>
      </c>
      <c r="F21" s="83">
        <f ca="1">OFFSET('Plantilla General'!E$21,0,3*H21)</f>
        <v>2013</v>
      </c>
      <c r="G21" s="85">
        <f ca="1">OFFSET('Plantilla General'!C$23,0,3*$H21)</f>
        <v>4.246195947216593</v>
      </c>
      <c r="H21" s="7">
        <v>18</v>
      </c>
    </row>
    <row r="22" spans="1:8" ht="21">
      <c r="A22" s="76"/>
      <c r="B22" s="164" t="s">
        <v>135</v>
      </c>
      <c r="C22" s="84">
        <f ca="1">OFFSET('Plantilla General'!C$21,0,3*H22)</f>
        <v>12.8</v>
      </c>
      <c r="D22" s="83">
        <f ca="1">OFFSET('Plantilla General'!D$21,0,3*H22)</f>
        <v>2</v>
      </c>
      <c r="E22" s="145">
        <v>19</v>
      </c>
      <c r="F22" s="83">
        <f ca="1">OFFSET('Plantilla General'!E$21,0,3*H22)</f>
        <v>2012</v>
      </c>
      <c r="G22" s="85">
        <f ca="1">OFFSET('Plantilla General'!C$23,0,3*$H22)</f>
        <v>33.33333333333334</v>
      </c>
      <c r="H22" s="7">
        <v>19</v>
      </c>
    </row>
    <row r="23" spans="1:8" ht="21">
      <c r="A23" s="76"/>
      <c r="B23" s="164" t="s">
        <v>116</v>
      </c>
      <c r="C23" s="84">
        <f ca="1">OFFSET('Plantilla General'!C$21,0,3*H23)</f>
        <v>11.7</v>
      </c>
      <c r="D23" s="83">
        <f ca="1">OFFSET('Plantilla General'!D$21,0,3*H23)</f>
        <v>6</v>
      </c>
      <c r="E23" s="145">
        <v>18</v>
      </c>
      <c r="F23" s="83">
        <f ca="1">OFFSET('Plantilla General'!E$21,0,3*H23)</f>
        <v>2011</v>
      </c>
      <c r="G23" s="85">
        <f ca="1">OFFSET('Plantilla General'!C$23,0,3*$H23)</f>
        <v>17.24705882352941</v>
      </c>
      <c r="H23" s="7">
        <v>20</v>
      </c>
    </row>
    <row r="24" spans="1:8" ht="21">
      <c r="A24" s="76"/>
      <c r="B24" s="164" t="s">
        <v>121</v>
      </c>
      <c r="C24" s="84">
        <f ca="1">OFFSET('Plantilla General'!C$21,0,3*H24)</f>
        <v>9.5</v>
      </c>
      <c r="D24" s="83">
        <f ca="1">OFFSET('Plantilla General'!D$21,0,3*H24)</f>
        <v>4</v>
      </c>
      <c r="E24" s="145">
        <v>20</v>
      </c>
      <c r="F24" s="83">
        <f ca="1">OFFSET('Plantilla General'!E$21,0,3*H24)</f>
        <v>2013</v>
      </c>
      <c r="G24" s="85">
        <f ca="1">OFFSET('Plantilla General'!C$23,0,3*$H24)</f>
        <v>17.652631578947368</v>
      </c>
      <c r="H24" s="7">
        <v>21</v>
      </c>
    </row>
    <row r="25" spans="1:8" ht="21">
      <c r="A25" s="77"/>
      <c r="B25" s="165" t="s">
        <v>122</v>
      </c>
      <c r="C25" s="84">
        <f ca="1">OFFSET('Plantilla General'!C$21,0,3*H25)</f>
        <v>14</v>
      </c>
      <c r="D25" s="83">
        <f ca="1">OFFSET('Plantilla General'!D$21,0,3*H25)</f>
        <v>1</v>
      </c>
      <c r="E25" s="145">
        <v>20</v>
      </c>
      <c r="F25" s="83">
        <f ca="1">OFFSET('Plantilla General'!E$21,0,3*H25)</f>
        <v>2013</v>
      </c>
      <c r="G25" s="85">
        <f ca="1">OFFSET('Plantilla General'!C$23,0,3*$H25)</f>
        <v>103.42105263157895</v>
      </c>
      <c r="H25" s="7">
        <v>22</v>
      </c>
    </row>
    <row r="26" spans="1:8" ht="21">
      <c r="A26" s="94" t="s">
        <v>25</v>
      </c>
      <c r="B26" s="95" t="s">
        <v>192</v>
      </c>
      <c r="C26" s="88">
        <f ca="1">OFFSET('Plantilla General'!C$21,0,3*H26)</f>
        <v>4.42218</v>
      </c>
      <c r="D26" s="89">
        <f ca="1">OFFSET('Plantilla General'!D$21,0,3*H26)</f>
        <v>11</v>
      </c>
      <c r="E26" s="146">
        <v>20</v>
      </c>
      <c r="F26" s="89">
        <f ca="1">OFFSET('Plantilla General'!E$21,0,3*H26)</f>
        <v>2011</v>
      </c>
      <c r="G26" s="90">
        <f ca="1">OFFSET('Plantilla General'!C$23,0,3*$H26)</f>
        <v>5.023487368421052</v>
      </c>
      <c r="H26" s="7">
        <v>23</v>
      </c>
    </row>
    <row r="27" spans="1:8" ht="21">
      <c r="A27" s="91"/>
      <c r="B27" s="95" t="s">
        <v>150</v>
      </c>
      <c r="C27" s="88">
        <f ca="1">OFFSET('Plantilla General'!C$21,0,3*H27)</f>
        <v>12.333333333333334</v>
      </c>
      <c r="D27" s="89">
        <f ca="1">OFFSET('Plantilla General'!D$21,0,3*H27)</f>
        <v>15</v>
      </c>
      <c r="E27" s="146">
        <v>16</v>
      </c>
      <c r="F27" s="89">
        <f ca="1">OFFSET('Plantilla General'!E$21,0,3*H27)</f>
        <v>2013</v>
      </c>
      <c r="G27" s="90">
        <f ca="1">OFFSET('Plantilla General'!C$23,0,3*$H27)</f>
        <v>6.428546015819675</v>
      </c>
      <c r="H27" s="7">
        <v>24</v>
      </c>
    </row>
    <row r="28" spans="1:8" ht="21">
      <c r="A28" s="91"/>
      <c r="B28" s="95" t="s">
        <v>124</v>
      </c>
      <c r="C28" s="88">
        <f ca="1">OFFSET('Plantilla General'!C$21,0,3*H28)</f>
        <v>538.4066666666668</v>
      </c>
      <c r="D28" s="89">
        <f ca="1">OFFSET('Plantilla General'!D$21,0,3*H28)</f>
        <v>3</v>
      </c>
      <c r="E28" s="146">
        <v>15</v>
      </c>
      <c r="F28" s="89">
        <f ca="1">OFFSET('Plantilla General'!E$21,0,3*H28)</f>
        <v>2013</v>
      </c>
      <c r="G28" s="90">
        <f ca="1">OFFSET('Plantilla General'!C$23,0,3*$H28)</f>
        <v>502.49869047619046</v>
      </c>
      <c r="H28" s="7">
        <v>25</v>
      </c>
    </row>
    <row r="29" spans="1:8" ht="21">
      <c r="A29" s="91"/>
      <c r="B29" s="95" t="s">
        <v>151</v>
      </c>
      <c r="C29" s="88">
        <f ca="1">OFFSET('Plantilla General'!C$21,0,3*H29)</f>
        <v>5.286764705882353</v>
      </c>
      <c r="D29" s="89">
        <f ca="1">OFFSET('Plantilla General'!D$21,0,3*H29)</f>
        <v>15</v>
      </c>
      <c r="E29" s="146">
        <v>18</v>
      </c>
      <c r="F29" s="89">
        <f ca="1">OFFSET('Plantilla General'!E$21,0,3*H29)</f>
        <v>2013</v>
      </c>
      <c r="G29" s="90">
        <f ca="1">OFFSET('Plantilla General'!C$23,0,3*$H29)</f>
        <v>4.030220970341818</v>
      </c>
      <c r="H29" s="7">
        <v>26</v>
      </c>
    </row>
    <row r="30" spans="1:8" ht="21">
      <c r="A30" s="91"/>
      <c r="B30" s="95" t="s">
        <v>103</v>
      </c>
      <c r="C30" s="88">
        <f ca="1">OFFSET('Plantilla General'!C$21,0,3*H30)</f>
        <v>2.5365853658536586</v>
      </c>
      <c r="D30" s="89">
        <f ca="1">OFFSET('Plantilla General'!D$21,0,3*H30)</f>
        <v>7</v>
      </c>
      <c r="E30" s="146">
        <v>8</v>
      </c>
      <c r="F30" s="89">
        <f ca="1">OFFSET('Plantilla General'!E$21,0,3*H30)</f>
        <v>2012</v>
      </c>
      <c r="G30" s="90">
        <f ca="1">OFFSET('Plantilla General'!C$23,0,3*$H30)</f>
        <v>2.0662020905923346</v>
      </c>
      <c r="H30" s="7">
        <v>27</v>
      </c>
    </row>
    <row r="31" spans="1:8" ht="21">
      <c r="A31" s="93"/>
      <c r="B31" s="96" t="s">
        <v>79</v>
      </c>
      <c r="C31" s="88">
        <f ca="1">OFFSET('Plantilla General'!C$21,0,3*H31)</f>
        <v>15.5</v>
      </c>
      <c r="D31" s="89">
        <f ca="1">OFFSET('Plantilla General'!D$21,0,3*H31)</f>
        <v>2</v>
      </c>
      <c r="E31" s="146">
        <v>17</v>
      </c>
      <c r="F31" s="89">
        <f ca="1">OFFSET('Plantilla General'!E$21,0,3*H31)</f>
        <v>2010</v>
      </c>
      <c r="G31" s="90">
        <f ca="1">OFFSET('Plantilla General'!C$23,0,3*$H31)</f>
        <v>13.643749999999999</v>
      </c>
      <c r="H31" s="7">
        <v>28</v>
      </c>
    </row>
    <row r="32" spans="1:8" ht="21">
      <c r="A32" s="79" t="s">
        <v>32</v>
      </c>
      <c r="B32" s="164" t="s">
        <v>154</v>
      </c>
      <c r="C32" s="84">
        <f ca="1">OFFSET('Plantilla General'!C$21,0,3*H32)</f>
        <v>6.36</v>
      </c>
      <c r="D32" s="83">
        <f ca="1">OFFSET('Plantilla General'!D$21,0,3*H32)</f>
        <v>11</v>
      </c>
      <c r="E32" s="145">
        <v>18</v>
      </c>
      <c r="F32" s="83">
        <f ca="1">OFFSET('Plantilla General'!E$21,0,3*H32)</f>
        <v>2013</v>
      </c>
      <c r="G32" s="85">
        <f ca="1">OFFSET('Plantilla General'!C$23,0,3*$H32)</f>
        <v>4.895161129007304</v>
      </c>
      <c r="H32" s="7">
        <v>29</v>
      </c>
    </row>
    <row r="33" spans="1:8" ht="21">
      <c r="A33" s="80"/>
      <c r="B33" s="164" t="s">
        <v>95</v>
      </c>
      <c r="C33" s="84">
        <f ca="1">OFFSET('Plantilla General'!C$21,0,3*H33)</f>
        <v>3.5303867403314912</v>
      </c>
      <c r="D33" s="83">
        <f ca="1">OFFSET('Plantilla General'!D$21,0,3*H33)</f>
        <v>17</v>
      </c>
      <c r="E33" s="145">
        <v>18</v>
      </c>
      <c r="F33" s="83">
        <f ca="1">OFFSET('Plantilla General'!E$21,0,3*H33)</f>
        <v>2010</v>
      </c>
      <c r="G33" s="85">
        <f ca="1">OFFSET('Plantilla General'!C$23,0,3*$H33)</f>
        <v>2.240456045403578</v>
      </c>
      <c r="H33" s="7">
        <v>30</v>
      </c>
    </row>
    <row r="34" spans="1:8" ht="21">
      <c r="A34" s="80"/>
      <c r="B34" s="164" t="s">
        <v>155</v>
      </c>
      <c r="C34" s="84">
        <f ca="1">OFFSET('Plantilla General'!C$21,0,3*H34)</f>
        <v>7.260869565217392</v>
      </c>
      <c r="D34" s="83">
        <f ca="1">OFFSET('Plantilla General'!D$21,0,3*H34)</f>
        <v>16</v>
      </c>
      <c r="E34" s="145">
        <v>18</v>
      </c>
      <c r="F34" s="83">
        <f ca="1">OFFSET('Plantilla General'!E$21,0,3*H34)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General'!C$21,0,3*H36)</f>
        <v>0.5408071748878924</v>
      </c>
      <c r="D36" s="98">
        <f ca="1">OFFSET('Plantilla General'!D$21,0,3*H36)</f>
        <v>10</v>
      </c>
      <c r="E36" s="147">
        <v>16</v>
      </c>
      <c r="F36" s="98">
        <f ca="1">OFFSET('Plantilla General'!E$21,0,3*H36)</f>
        <v>2011</v>
      </c>
      <c r="G36" s="98">
        <f ca="1">OFFSET('Plantilla General'!C$23,0,3*$H36)</f>
        <v>0.7345348258944874</v>
      </c>
      <c r="H36" s="7">
        <v>33</v>
      </c>
    </row>
    <row r="37" spans="1:8" ht="21">
      <c r="A37" s="86" t="s">
        <v>134</v>
      </c>
      <c r="B37" s="95" t="s">
        <v>159</v>
      </c>
      <c r="C37" s="88">
        <f ca="1">OFFSET('Plantilla General'!C$21,0,3*H37)</f>
        <v>2.299999999999997</v>
      </c>
      <c r="D37" s="89">
        <f ca="1">OFFSET('Plantilla General'!D$21,0,3*H37)</f>
        <v>1</v>
      </c>
      <c r="E37" s="146">
        <v>11</v>
      </c>
      <c r="F37" s="89">
        <f ca="1">OFFSET('Plantilla General'!E$21,0,3*H37)</f>
        <v>2013</v>
      </c>
      <c r="G37" s="90">
        <f ca="1">OFFSET('Plantilla General'!C$23,0,3*$H37)</f>
        <v>36.06000000000001</v>
      </c>
      <c r="H37" s="7">
        <v>34</v>
      </c>
    </row>
    <row r="38" spans="1:8" ht="21">
      <c r="A38" s="91"/>
      <c r="B38" s="95" t="s">
        <v>161</v>
      </c>
      <c r="C38" s="88">
        <f ca="1">OFFSET('Plantilla General'!C$21,0,3*H38)</f>
        <v>24</v>
      </c>
      <c r="D38" s="89">
        <f ca="1">OFFSET('Plantilla General'!D$21,0,3*H38)</f>
        <v>2</v>
      </c>
      <c r="E38" s="146">
        <v>8</v>
      </c>
      <c r="F38" s="89">
        <f ca="1">OFFSET('Plantilla General'!E$21,0,3*H38)</f>
        <v>2013</v>
      </c>
      <c r="G38" s="90">
        <f ca="1">OFFSET('Plantilla General'!C$23,0,3*$H38)</f>
        <v>41.3</v>
      </c>
      <c r="H38" s="7">
        <v>35</v>
      </c>
    </row>
    <row r="39" spans="1:8" ht="21">
      <c r="A39" s="91"/>
      <c r="B39" s="95" t="s">
        <v>197</v>
      </c>
      <c r="C39" s="88">
        <f ca="1">OFFSET('Plantilla General'!C$21,0,3*H39)</f>
        <v>14</v>
      </c>
      <c r="D39" s="89">
        <f ca="1">OFFSET('Plantilla General'!D$21,0,3*H39)</f>
        <v>2</v>
      </c>
      <c r="E39" s="146">
        <v>16</v>
      </c>
      <c r="F39" s="89">
        <f ca="1">OFFSET('Plantilla General'!E$21,0,3*H39)</f>
        <v>2011</v>
      </c>
      <c r="G39" s="90">
        <f ca="1">OFFSET('Plantilla General'!C$23,0,3*$H39)</f>
        <v>57.93333333333333</v>
      </c>
      <c r="H39" s="7">
        <v>36</v>
      </c>
    </row>
    <row r="40" spans="1:8" ht="21" customHeight="1">
      <c r="A40" s="82" t="s">
        <v>182</v>
      </c>
      <c r="B40" s="8" t="s">
        <v>198</v>
      </c>
      <c r="C40" s="84">
        <f ca="1">OFFSET('Plantilla General'!C$21,0,3*H40)</f>
        <v>138.1</v>
      </c>
      <c r="D40" s="83">
        <f ca="1">OFFSET('Plantilla General'!D$21,0,3*H40)</f>
        <v>16</v>
      </c>
      <c r="E40" s="145">
        <v>18</v>
      </c>
      <c r="F40" s="83">
        <f ca="1">OFFSET('Plantilla General'!E$21,0,3*H40)</f>
        <v>2013</v>
      </c>
      <c r="G40" s="85">
        <f ca="1">OFFSET('Plantilla General'!C$23,0,3*$H40)</f>
        <v>117.39411764705883</v>
      </c>
      <c r="H40" s="7">
        <v>37</v>
      </c>
    </row>
    <row r="41" spans="1:8" ht="21">
      <c r="A41" s="76"/>
      <c r="B41" s="8" t="s">
        <v>199</v>
      </c>
      <c r="C41" s="84">
        <f ca="1">OFFSET('Plantilla General'!C$21,0,3*H41)</f>
        <v>163.1</v>
      </c>
      <c r="D41" s="83">
        <f ca="1">OFFSET('Plantilla General'!D$21,0,3*H41)</f>
        <v>17</v>
      </c>
      <c r="E41" s="145">
        <v>18</v>
      </c>
      <c r="F41" s="83">
        <f ca="1">OFFSET('Plantilla General'!E$21,0,3*H41)</f>
        <v>2013</v>
      </c>
      <c r="G41" s="85">
        <f ca="1">OFFSET('Plantilla General'!C$23,0,3*$H41)</f>
        <v>121.51176470588234</v>
      </c>
      <c r="H41" s="7">
        <v>38</v>
      </c>
    </row>
    <row r="42" spans="1:8" ht="21">
      <c r="A42" s="76"/>
      <c r="B42" s="8" t="s">
        <v>126</v>
      </c>
      <c r="C42" s="84">
        <f ca="1">OFFSET('Plantilla General'!C$21,0,3*H42)</f>
        <v>75.1</v>
      </c>
      <c r="D42" s="83">
        <f ca="1">OFFSET('Plantilla General'!D$21,0,3*H42)</f>
        <v>9</v>
      </c>
      <c r="E42" s="145">
        <v>16</v>
      </c>
      <c r="F42" s="83">
        <f ca="1">OFFSET('Plantilla General'!E$21,0,3*H42)</f>
        <v>2013</v>
      </c>
      <c r="G42" s="85">
        <f ca="1">OFFSET('Plantilla General'!C$23,0,3*$H42)</f>
        <v>76.69333333333333</v>
      </c>
      <c r="H42" s="7">
        <v>39</v>
      </c>
    </row>
    <row r="43" spans="1:8" ht="21">
      <c r="A43" s="76"/>
      <c r="B43" s="8" t="s">
        <v>166</v>
      </c>
      <c r="C43" s="84">
        <f ca="1">OFFSET('Plantilla General'!C$21,0,3*H43)</f>
        <v>13.13</v>
      </c>
      <c r="D43" s="83">
        <f ca="1">OFFSET('Plantilla General'!D$21,0,3*H43)</f>
        <v>17</v>
      </c>
      <c r="E43" s="145">
        <v>20</v>
      </c>
      <c r="F43" s="83">
        <f ca="1">OFFSET('Plantilla General'!E$21,0,3*H43)</f>
        <v>2015</v>
      </c>
      <c r="G43" s="85">
        <f ca="1">OFFSET('Plantilla General'!C$23,0,3*$H43)</f>
        <v>25.001052631578947</v>
      </c>
      <c r="H43" s="7">
        <v>40</v>
      </c>
    </row>
    <row r="44" spans="1:8" ht="21">
      <c r="A44" s="76"/>
      <c r="B44" s="8" t="s">
        <v>167</v>
      </c>
      <c r="C44" s="84">
        <f ca="1">OFFSET('Plantilla General'!C$21,0,3*H44)</f>
        <v>9.5</v>
      </c>
      <c r="D44" s="83">
        <f ca="1">OFFSET('Plantilla General'!D$21,0,3*H44)</f>
        <v>1</v>
      </c>
      <c r="E44" s="145">
        <v>18</v>
      </c>
      <c r="F44" s="83">
        <f ca="1">OFFSET('Plantilla General'!E$21,0,3*H44)</f>
        <v>2010</v>
      </c>
      <c r="G44" s="85">
        <f ca="1">OFFSET('Plantilla General'!C$23,0,3*$H44)</f>
        <v>14.394117647058824</v>
      </c>
      <c r="H44" s="7">
        <v>41</v>
      </c>
    </row>
    <row r="45" spans="1:8" ht="21">
      <c r="A45" s="76"/>
      <c r="B45" s="8" t="s">
        <v>125</v>
      </c>
      <c r="C45" s="84">
        <f ca="1">OFFSET('Plantilla General'!C$21,0,3*H45)</f>
        <v>0.6842105263157895</v>
      </c>
      <c r="D45" s="83">
        <f ca="1">OFFSET('Plantilla General'!D$21,0,3*H45)</f>
        <v>1</v>
      </c>
      <c r="E45" s="145">
        <v>14</v>
      </c>
      <c r="F45" s="83">
        <f ca="1">OFFSET('Plantilla General'!E$21,0,3*H45)</f>
        <v>2013</v>
      </c>
      <c r="G45" s="85">
        <f ca="1">OFFSET('Plantilla General'!C$23,0,3*$H45)</f>
        <v>1.4323697068003276</v>
      </c>
      <c r="H45" s="7">
        <v>42</v>
      </c>
    </row>
    <row r="46" spans="1:8" ht="21">
      <c r="A46" s="76"/>
      <c r="B46" s="51" t="s">
        <v>169</v>
      </c>
      <c r="C46" s="84">
        <f ca="1">OFFSET('Plantilla General'!C$21,0,3*H46)</f>
        <v>-2.976666666666688</v>
      </c>
      <c r="D46" s="83">
        <f ca="1">OFFSET('Plantilla General'!D$21,0,3*H46)</f>
        <v>6</v>
      </c>
      <c r="E46" s="145">
        <v>15</v>
      </c>
      <c r="F46" s="83">
        <f ca="1">OFFSET('Plantilla General'!E$21,0,3*H46)</f>
        <v>2013</v>
      </c>
      <c r="G46" s="85">
        <f ca="1">OFFSET('Plantilla General'!C$23,0,3*$H46)</f>
        <v>-0.6111904761905009</v>
      </c>
      <c r="H46" s="7">
        <v>43</v>
      </c>
    </row>
    <row r="47" spans="1:8" ht="21">
      <c r="A47" s="76"/>
      <c r="B47" s="8" t="s">
        <v>98</v>
      </c>
      <c r="C47" s="84">
        <f ca="1">OFFSET('Plantilla General'!C$21,0,3*H47)</f>
        <v>1.5415547415547417</v>
      </c>
      <c r="D47" s="83">
        <f ca="1">OFFSET('Plantilla General'!D$21,0,3*H47)</f>
        <v>8</v>
      </c>
      <c r="E47" s="145">
        <v>18</v>
      </c>
      <c r="F47" s="83">
        <f ca="1">OFFSET('Plantilla General'!E$21,0,3*H47)</f>
        <v>2013</v>
      </c>
      <c r="G47" s="85">
        <f ca="1">OFFSET('Plantilla General'!C$23,0,3*$H47)</f>
        <v>1.6031768746212747</v>
      </c>
      <c r="H47" s="7">
        <v>44</v>
      </c>
    </row>
    <row r="48" spans="1:8" ht="21">
      <c r="A48" s="76"/>
      <c r="B48" s="8" t="s">
        <v>96</v>
      </c>
      <c r="C48" s="84">
        <f ca="1">OFFSET('Plantilla General'!C$21,0,3*H48)</f>
        <v>1.1344254957732436</v>
      </c>
      <c r="D48" s="83">
        <f ca="1">OFFSET('Plantilla General'!D$21,0,3*H48)</f>
        <v>7</v>
      </c>
      <c r="E48" s="145">
        <v>18</v>
      </c>
      <c r="F48" s="83">
        <f ca="1">OFFSET('Plantilla General'!E$21,0,3*H48)</f>
        <v>2013</v>
      </c>
      <c r="G48" s="85">
        <f ca="1">OFFSET('Plantilla General'!C$23,0,3*$H48)</f>
        <v>1.1342323678055637</v>
      </c>
      <c r="H48" s="7">
        <v>45</v>
      </c>
    </row>
    <row r="49" spans="1:8" ht="21">
      <c r="A49" s="76"/>
      <c r="B49" s="8" t="s">
        <v>203</v>
      </c>
      <c r="C49" s="98">
        <f ca="1">OFFSET('Plantilla General'!C$21,0,3*H49)</f>
        <v>2.5309069901790875</v>
      </c>
      <c r="D49" s="98">
        <f ca="1">OFFSET('Plantilla General'!D$21,0,3*H49)</f>
        <v>2</v>
      </c>
      <c r="E49" s="147">
        <v>9</v>
      </c>
      <c r="F49" s="98">
        <f ca="1">OFFSET('Plantilla General'!E$21,0,3*H49)</f>
        <v>2007</v>
      </c>
      <c r="G49" s="98">
        <f ca="1">OFFSET('Plantilla General'!C$23,0,3*$H49)</f>
        <v>3.4473513267811464</v>
      </c>
      <c r="H49" s="7">
        <v>46</v>
      </c>
    </row>
    <row r="50" spans="1:8" ht="21">
      <c r="A50" s="76"/>
      <c r="B50" s="49" t="s">
        <v>204</v>
      </c>
      <c r="C50" s="84">
        <f ca="1">OFFSET('Plantilla General'!C$21,0,3*H50)</f>
        <v>9.67701863354037</v>
      </c>
      <c r="D50" s="83">
        <f ca="1">OFFSET('Plantilla General'!D$21,0,3*H50)</f>
        <v>6</v>
      </c>
      <c r="E50" s="145">
        <v>16</v>
      </c>
      <c r="F50" s="83">
        <f ca="1">OFFSET('Plantilla General'!E$21,0,3*H50)</f>
        <v>2013</v>
      </c>
      <c r="G50" s="85">
        <f ca="1">OFFSET('Plantilla General'!C$23,0,3*$H50)</f>
        <v>30.94932192896834</v>
      </c>
      <c r="H50" s="7">
        <v>47</v>
      </c>
    </row>
    <row r="51" spans="1:8" ht="21">
      <c r="A51" s="77"/>
      <c r="B51" s="8" t="s">
        <v>180</v>
      </c>
      <c r="C51" s="84">
        <f ca="1">OFFSET('Plantilla General'!C$21,0,3*H51)</f>
        <v>22</v>
      </c>
      <c r="D51" s="83">
        <f ca="1">OFFSET('Plantilla General'!D$21,0,3*H51)</f>
        <v>3</v>
      </c>
      <c r="E51" s="145">
        <v>17</v>
      </c>
      <c r="F51" s="83">
        <f ca="1">OFFSET('Plantilla General'!E$21,0,3*H51)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E4" sqref="E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179</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General'!C$22,0,3*$H$3)</f>
        <v>32.1</v>
      </c>
      <c r="D3" s="83">
        <f ca="1">OFFSET('Plantilla General'!D$22,0,3*$H$3)</f>
        <v>9</v>
      </c>
      <c r="E3" s="145">
        <v>18</v>
      </c>
      <c r="F3" s="83">
        <f ca="1">OFFSET('Plantilla General'!E$22,0,3*$H$3)</f>
        <v>2013</v>
      </c>
      <c r="G3" s="85">
        <f ca="1">OFFSET('Plantilla General'!C23,0,3*$H3)</f>
        <v>31.635294117647057</v>
      </c>
      <c r="H3" s="7">
        <v>0</v>
      </c>
    </row>
    <row r="4" spans="1:8" ht="21">
      <c r="A4" s="76"/>
      <c r="B4" s="8" t="s">
        <v>69</v>
      </c>
      <c r="C4" s="84">
        <f ca="1">OFFSET('Plantilla General'!C$22,0,3*H4)</f>
        <v>9.8</v>
      </c>
      <c r="D4" s="83">
        <f ca="1">OFFSET('Plantilla General'!D$22,0,3*H4)</f>
        <v>8</v>
      </c>
      <c r="E4" s="145">
        <v>18</v>
      </c>
      <c r="F4" s="83">
        <f ca="1">OFFSET('Plantilla General'!E$22,0,3*H4)</f>
        <v>2013</v>
      </c>
      <c r="G4" s="85">
        <f ca="1">OFFSET('Plantilla General'!C$23,0,3*$H4)</f>
        <v>14.164705882352939</v>
      </c>
      <c r="H4" s="7">
        <v>1</v>
      </c>
    </row>
    <row r="5" spans="1:8" ht="21">
      <c r="A5" s="76"/>
      <c r="B5" s="8" t="s">
        <v>106</v>
      </c>
      <c r="C5" s="84">
        <f ca="1">OFFSET('Plantilla General'!C$22,0,3*H5)</f>
        <v>19</v>
      </c>
      <c r="D5" s="83">
        <f ca="1">OFFSET('Plantilla General'!D$22,0,3*H5)</f>
        <v>6</v>
      </c>
      <c r="E5" s="145">
        <v>17</v>
      </c>
      <c r="F5" s="83">
        <f ca="1">OFFSET('Plantilla General'!E$22,0,3*H5)</f>
        <v>2012</v>
      </c>
      <c r="G5" s="85">
        <f ca="1">OFFSET('Plantilla General'!C$23,0,3*$H5)</f>
        <v>36.8125</v>
      </c>
      <c r="H5" s="7">
        <v>2</v>
      </c>
    </row>
    <row r="6" spans="1:8" ht="21">
      <c r="A6" s="77"/>
      <c r="B6" s="8" t="s">
        <v>108</v>
      </c>
      <c r="C6" s="84">
        <f ca="1">OFFSET('Plantilla General'!C$22,0,3*H6)</f>
        <v>47.7</v>
      </c>
      <c r="D6" s="83">
        <f ca="1">OFFSET('Plantilla General'!D$22,0,3*H6)</f>
        <v>17</v>
      </c>
      <c r="E6" s="145">
        <v>18</v>
      </c>
      <c r="F6" s="83">
        <f ca="1">OFFSET('Plantilla General'!E$22,0,3*H6)</f>
        <v>2012</v>
      </c>
      <c r="G6" s="85">
        <f ca="1">OFFSET('Plantilla General'!C$23,0,3*$H6)</f>
        <v>37.476470588235294</v>
      </c>
      <c r="H6" s="7">
        <v>3</v>
      </c>
    </row>
    <row r="7" spans="1:8" ht="21">
      <c r="A7" s="86" t="s">
        <v>211</v>
      </c>
      <c r="B7" s="87" t="s">
        <v>187</v>
      </c>
      <c r="C7" s="153">
        <f ca="1">OFFSET('Plantilla General'!C$22,0,3*H7)</f>
        <v>0.407</v>
      </c>
      <c r="D7" s="89">
        <f ca="1">OFFSET('Plantilla General'!D$22,0,3*H7)</f>
        <v>2</v>
      </c>
      <c r="E7" s="146">
        <v>18</v>
      </c>
      <c r="F7" s="89">
        <f ca="1">OFFSET('Plantilla General'!E$22,0,3*H7)</f>
        <v>2013</v>
      </c>
      <c r="G7" s="90">
        <f ca="1">OFFSET('Plantilla General'!C$23,0,3*$H7)</f>
        <v>0.497</v>
      </c>
      <c r="H7" s="7">
        <v>4</v>
      </c>
    </row>
    <row r="8" spans="1:8" ht="21">
      <c r="A8" s="91"/>
      <c r="B8" s="92" t="s">
        <v>109</v>
      </c>
      <c r="C8" s="88">
        <f ca="1">OFFSET('Plantilla General'!C$22,0,3*H8)</f>
        <v>8.3</v>
      </c>
      <c r="D8" s="89">
        <f ca="1">OFFSET('Plantilla General'!D$22,0,3*H8)</f>
        <v>2</v>
      </c>
      <c r="E8" s="146">
        <v>18</v>
      </c>
      <c r="F8" s="89">
        <f ca="1">OFFSET('Plantilla General'!E$22,0,3*H8)</f>
        <v>2013</v>
      </c>
      <c r="G8" s="90">
        <f ca="1">OFFSET('Plantilla General'!C$23,0,3*$H8)</f>
        <v>14.452941176470588</v>
      </c>
      <c r="H8" s="7">
        <v>5</v>
      </c>
    </row>
    <row r="9" spans="1:8" ht="21">
      <c r="A9" s="91"/>
      <c r="B9" s="92" t="s">
        <v>111</v>
      </c>
      <c r="C9" s="88">
        <f ca="1">OFFSET('Plantilla General'!C$22,0,3*H9)</f>
        <v>18.6</v>
      </c>
      <c r="D9" s="89">
        <f ca="1">OFFSET('Plantilla General'!D$22,0,3*H9)</f>
        <v>2</v>
      </c>
      <c r="E9" s="146">
        <v>18</v>
      </c>
      <c r="F9" s="89">
        <f ca="1">OFFSET('Plantilla General'!E$22,0,3*H9)</f>
        <v>2013</v>
      </c>
      <c r="G9" s="90">
        <f ca="1">OFFSET('Plantilla General'!C$23,0,3*$H9)</f>
        <v>33.14705882352942</v>
      </c>
      <c r="H9" s="7">
        <v>6</v>
      </c>
    </row>
    <row r="10" spans="1:8" ht="21">
      <c r="A10" s="93"/>
      <c r="B10" s="87" t="s">
        <v>184</v>
      </c>
      <c r="C10" s="88">
        <f ca="1">OFFSET('Plantilla General'!C$22,0,3*H10)</f>
        <v>1012.5735664882608</v>
      </c>
      <c r="D10" s="89">
        <f ca="1">OFFSET('Plantilla General'!D$22,0,3*H10)</f>
        <v>1</v>
      </c>
      <c r="E10" s="146">
        <v>18</v>
      </c>
      <c r="F10" s="89">
        <f ca="1">OFFSET('Plantilla General'!E$22,0,3*H10)</f>
        <v>2014</v>
      </c>
      <c r="G10" s="90">
        <f ca="1">OFFSET('Plantilla General'!C$23,0,3*$H10)</f>
        <v>5011.642251536956</v>
      </c>
      <c r="H10" s="7">
        <v>7</v>
      </c>
    </row>
    <row r="11" spans="1:8" ht="21">
      <c r="A11" s="78" t="s">
        <v>210</v>
      </c>
      <c r="B11" s="164" t="s">
        <v>70</v>
      </c>
      <c r="C11" s="84" t="s">
        <v>178</v>
      </c>
      <c r="D11" s="83" t="s">
        <v>178</v>
      </c>
      <c r="E11" s="145">
        <v>16</v>
      </c>
      <c r="F11" s="83" t="s">
        <v>178</v>
      </c>
      <c r="G11" s="85" t="s">
        <v>178</v>
      </c>
      <c r="H11" s="7">
        <v>8</v>
      </c>
    </row>
    <row r="12" spans="1:8" ht="21">
      <c r="A12" s="76"/>
      <c r="B12" s="164" t="s">
        <v>112</v>
      </c>
      <c r="C12" s="84">
        <f ca="1">OFFSET('Plantilla General'!C$22,0,3*H12)</f>
        <v>26.6</v>
      </c>
      <c r="D12" s="83">
        <f ca="1">OFFSET('Plantilla General'!D$22,0,3*H12)</f>
        <v>15</v>
      </c>
      <c r="E12" s="145">
        <v>19</v>
      </c>
      <c r="F12" s="83">
        <f ca="1">OFFSET('Plantilla General'!E$22,0,3*H12)</f>
        <v>2014</v>
      </c>
      <c r="G12" s="85">
        <f ca="1">OFFSET('Plantilla General'!C$23,0,3*$H12)</f>
        <v>21.58888888888889</v>
      </c>
      <c r="H12" s="7">
        <v>9</v>
      </c>
    </row>
    <row r="13" spans="1:8" ht="21">
      <c r="A13" s="76"/>
      <c r="B13" s="164" t="s">
        <v>71</v>
      </c>
      <c r="C13" s="84">
        <f ca="1">OFFSET('Plantilla General'!C$22,0,3*H13)</f>
        <v>57.599999999999994</v>
      </c>
      <c r="D13" s="83">
        <f ca="1">OFFSET('Plantilla General'!D$22,0,3*H13)</f>
        <v>7</v>
      </c>
      <c r="E13" s="145">
        <v>18</v>
      </c>
      <c r="F13" s="83">
        <f ca="1">OFFSET('Plantilla General'!E$22,0,3*H13)</f>
        <v>2013</v>
      </c>
      <c r="G13" s="85">
        <f ca="1">OFFSET('Plantilla General'!C$23,0,3*$H13)</f>
        <v>60.31176470588236</v>
      </c>
      <c r="H13" s="7">
        <v>10</v>
      </c>
    </row>
    <row r="14" spans="1:8" ht="21">
      <c r="A14" s="76"/>
      <c r="B14" s="164" t="s">
        <v>72</v>
      </c>
      <c r="C14" s="84">
        <f ca="1">OFFSET('Plantilla General'!C$22,0,3*H14)</f>
        <v>57</v>
      </c>
      <c r="D14" s="83">
        <f ca="1">OFFSET('Plantilla General'!D$22,0,3*H14)</f>
        <v>2</v>
      </c>
      <c r="E14" s="145">
        <v>18</v>
      </c>
      <c r="F14" s="83">
        <f ca="1">OFFSET('Plantilla General'!E$22,0,3*H14)</f>
        <v>2013</v>
      </c>
      <c r="G14" s="85">
        <f ca="1">OFFSET('Plantilla General'!C$23,0,3*$H14)</f>
        <v>74.21764705882353</v>
      </c>
      <c r="H14" s="7">
        <v>11</v>
      </c>
    </row>
    <row r="15" spans="1:8" ht="21">
      <c r="A15" s="76"/>
      <c r="B15" s="164" t="s">
        <v>171</v>
      </c>
      <c r="C15" s="166">
        <f ca="1">OFFSET('Plantilla General'!C$22,0,3*H15)</f>
        <v>0.5946643717728055</v>
      </c>
      <c r="D15" s="83">
        <f ca="1">OFFSET('Plantilla General'!D$22,0,3*H15)</f>
        <v>5</v>
      </c>
      <c r="E15" s="145">
        <v>18</v>
      </c>
      <c r="F15" s="83">
        <f ca="1">OFFSET('Plantilla General'!E$22,0,3*H15)</f>
        <v>2013</v>
      </c>
      <c r="G15" s="162">
        <f ca="1">OFFSET('Plantilla General'!C$23,0,3*$H15)</f>
        <v>0.701655957231478</v>
      </c>
      <c r="H15" s="7">
        <v>12</v>
      </c>
    </row>
    <row r="16" spans="1:8" ht="21">
      <c r="A16" s="77"/>
      <c r="B16" s="164" t="s">
        <v>73</v>
      </c>
      <c r="C16" s="84">
        <f ca="1">OFFSET('Plantilla General'!C$22,0,3*H16)</f>
        <v>44.199999999999996</v>
      </c>
      <c r="D16" s="83">
        <f ca="1">OFFSET('Plantilla General'!D$22,0,3*H16)</f>
        <v>3</v>
      </c>
      <c r="E16" s="145">
        <v>18</v>
      </c>
      <c r="F16" s="83">
        <f ca="1">OFFSET('Plantilla General'!E$22,0,3*H16)</f>
        <v>2013</v>
      </c>
      <c r="G16" s="85">
        <f ca="1">OFFSET('Plantilla General'!C$23,0,3*$H16)</f>
        <v>58.2235294117647</v>
      </c>
      <c r="H16" s="7">
        <v>13</v>
      </c>
    </row>
    <row r="17" spans="1:8" ht="21">
      <c r="A17" s="94" t="s">
        <v>16</v>
      </c>
      <c r="B17" s="95" t="s">
        <v>113</v>
      </c>
      <c r="C17" s="158">
        <f ca="1">OFFSET('Plantilla General'!C$22,0,3*H17)</f>
        <v>0.6402877697841727</v>
      </c>
      <c r="D17" s="89">
        <f ca="1">OFFSET('Plantilla General'!D$22,0,3*H17)</f>
        <v>18</v>
      </c>
      <c r="E17" s="146">
        <v>20</v>
      </c>
      <c r="F17" s="89">
        <f ca="1">OFFSET('Plantilla General'!E$22,0,3*H17)</f>
        <v>2013</v>
      </c>
      <c r="G17" s="163">
        <f ca="1">OFFSET('Plantilla General'!C$23,0,3*$H17)</f>
        <v>0.519468193783184</v>
      </c>
      <c r="H17" s="7">
        <v>14</v>
      </c>
    </row>
    <row r="18" spans="1:8" ht="21">
      <c r="A18" s="91"/>
      <c r="B18" s="95" t="s">
        <v>147</v>
      </c>
      <c r="C18" s="88">
        <f ca="1">OFFSET('Plantilla General'!C$22,0,3*H18)</f>
        <v>21.2</v>
      </c>
      <c r="D18" s="89">
        <f ca="1">OFFSET('Plantilla General'!D$22,0,3*H18)</f>
        <v>6</v>
      </c>
      <c r="E18" s="146">
        <v>19</v>
      </c>
      <c r="F18" s="89">
        <f ca="1">OFFSET('Plantilla General'!E$22,0,3*H18)</f>
        <v>2012</v>
      </c>
      <c r="G18" s="90">
        <f ca="1">OFFSET('Plantilla General'!C$23,0,3*$H18)</f>
        <v>16.522222222222226</v>
      </c>
      <c r="H18" s="7">
        <v>15</v>
      </c>
    </row>
    <row r="19" spans="1:8" ht="21">
      <c r="A19" s="91"/>
      <c r="B19" s="95" t="s">
        <v>190</v>
      </c>
      <c r="C19" s="88">
        <f ca="1">OFFSET('Plantilla General'!C$22,0,3*H19)</f>
        <v>70.8</v>
      </c>
      <c r="D19" s="89">
        <f ca="1">OFFSET('Plantilla General'!D$22,0,3*H19)</f>
        <v>3</v>
      </c>
      <c r="E19" s="146">
        <v>19</v>
      </c>
      <c r="F19" s="89">
        <f ca="1">OFFSET('Plantilla General'!E$22,0,3*H19)</f>
        <v>2012</v>
      </c>
      <c r="G19" s="90">
        <f ca="1">OFFSET('Plantilla General'!C$23,0,3*$H19)</f>
        <v>53.72222222222222</v>
      </c>
      <c r="H19" s="7">
        <v>16</v>
      </c>
    </row>
    <row r="20" spans="1:8" ht="21">
      <c r="A20" s="93"/>
      <c r="B20" s="95" t="s">
        <v>115</v>
      </c>
      <c r="C20" s="88">
        <f ca="1">OFFSET('Plantilla General'!C$22,0,3*H20)</f>
        <v>45.5</v>
      </c>
      <c r="D20" s="89">
        <f ca="1">OFFSET('Plantilla General'!D$22,0,3*H20)</f>
        <v>8</v>
      </c>
      <c r="E20" s="146">
        <v>9</v>
      </c>
      <c r="F20" s="89" t="str">
        <f ca="1">OFFSET('Plantilla General'!E$22,0,3*H20)</f>
        <v>2010-2013</v>
      </c>
      <c r="G20" s="90">
        <f ca="1">OFFSET('Plantilla General'!C$23,0,3*$H20)</f>
        <v>23.175</v>
      </c>
      <c r="H20" s="7">
        <v>17</v>
      </c>
    </row>
    <row r="21" spans="1:8" ht="21">
      <c r="A21" s="78" t="s">
        <v>21</v>
      </c>
      <c r="B21" s="164" t="s">
        <v>148</v>
      </c>
      <c r="C21" s="84">
        <f ca="1">OFFSET('Plantilla General'!C$22,0,3*H21)</f>
        <v>0.976369230935806</v>
      </c>
      <c r="D21" s="83">
        <f ca="1">OFFSET('Plantilla General'!D$22,0,3*H21)</f>
        <v>18</v>
      </c>
      <c r="E21" s="145">
        <v>20</v>
      </c>
      <c r="F21" s="83">
        <f ca="1">OFFSET('Plantilla General'!E$22,0,3*H21)</f>
        <v>2013</v>
      </c>
      <c r="G21" s="85">
        <f ca="1">OFFSET('Plantilla General'!C$23,0,3*$H21)</f>
        <v>4.246195947216593</v>
      </c>
      <c r="H21" s="7">
        <v>18</v>
      </c>
    </row>
    <row r="22" spans="1:8" ht="21">
      <c r="A22" s="76"/>
      <c r="B22" s="164" t="s">
        <v>135</v>
      </c>
      <c r="C22" s="84">
        <f ca="1">OFFSET('Plantilla General'!C$22,0,3*H22)</f>
        <v>63.7</v>
      </c>
      <c r="D22" s="83">
        <f ca="1">OFFSET('Plantilla General'!D$22,0,3*H22)</f>
        <v>18</v>
      </c>
      <c r="E22" s="145">
        <v>19</v>
      </c>
      <c r="F22" s="83">
        <f ca="1">OFFSET('Plantilla General'!E$22,0,3*H22)</f>
        <v>2012</v>
      </c>
      <c r="G22" s="85">
        <f ca="1">OFFSET('Plantilla General'!C$23,0,3*$H22)</f>
        <v>33.33333333333334</v>
      </c>
      <c r="H22" s="7">
        <v>19</v>
      </c>
    </row>
    <row r="23" spans="1:8" ht="21">
      <c r="A23" s="76"/>
      <c r="B23" s="164" t="s">
        <v>116</v>
      </c>
      <c r="C23" s="84">
        <f ca="1">OFFSET('Plantilla General'!C$22,0,3*H23)</f>
        <v>13.4</v>
      </c>
      <c r="D23" s="83">
        <f ca="1">OFFSET('Plantilla General'!D$22,0,3*H23)</f>
        <v>8</v>
      </c>
      <c r="E23" s="145">
        <v>18</v>
      </c>
      <c r="F23" s="83">
        <f ca="1">OFFSET('Plantilla General'!E$22,0,3*H23)</f>
        <v>2009</v>
      </c>
      <c r="G23" s="85">
        <f ca="1">OFFSET('Plantilla General'!C$23,0,3*$H23)</f>
        <v>17.24705882352941</v>
      </c>
      <c r="H23" s="7">
        <v>20</v>
      </c>
    </row>
    <row r="24" spans="1:8" ht="21">
      <c r="A24" s="76"/>
      <c r="B24" s="164" t="s">
        <v>121</v>
      </c>
      <c r="C24" s="84">
        <f ca="1">OFFSET('Plantilla General'!C$22,0,3*H24)</f>
        <v>12.9</v>
      </c>
      <c r="D24" s="83">
        <f ca="1">OFFSET('Plantilla General'!D$22,0,3*H24)</f>
        <v>7</v>
      </c>
      <c r="E24" s="145">
        <v>20</v>
      </c>
      <c r="F24" s="83">
        <f ca="1">OFFSET('Plantilla General'!E$22,0,3*H24)</f>
        <v>2013</v>
      </c>
      <c r="G24" s="85">
        <f ca="1">OFFSET('Plantilla General'!C$23,0,3*$H24)</f>
        <v>17.652631578947368</v>
      </c>
      <c r="H24" s="7">
        <v>21</v>
      </c>
    </row>
    <row r="25" spans="1:8" ht="21">
      <c r="A25" s="77"/>
      <c r="B25" s="165" t="s">
        <v>122</v>
      </c>
      <c r="C25" s="84">
        <f ca="1">OFFSET('Plantilla General'!C$22,0,3*H25)</f>
        <v>110</v>
      </c>
      <c r="D25" s="83">
        <f ca="1">OFFSET('Plantilla General'!D$22,0,3*H25)</f>
        <v>14</v>
      </c>
      <c r="E25" s="145">
        <v>20</v>
      </c>
      <c r="F25" s="83">
        <f ca="1">OFFSET('Plantilla General'!E$22,0,3*H25)</f>
        <v>2013</v>
      </c>
      <c r="G25" s="85">
        <f ca="1">OFFSET('Plantilla General'!C$23,0,3*$H25)</f>
        <v>103.42105263157895</v>
      </c>
      <c r="H25" s="7">
        <v>22</v>
      </c>
    </row>
    <row r="26" spans="1:8" ht="21">
      <c r="A26" s="94" t="s">
        <v>25</v>
      </c>
      <c r="B26" s="95" t="s">
        <v>192</v>
      </c>
      <c r="C26" s="88">
        <f ca="1">OFFSET('Plantilla General'!C$22,0,3*H26)</f>
        <v>6.87467</v>
      </c>
      <c r="D26" s="89">
        <f ca="1">OFFSET('Plantilla General'!D$22,0,3*H26)</f>
        <v>2</v>
      </c>
      <c r="E26" s="146">
        <v>20</v>
      </c>
      <c r="F26" s="89">
        <f ca="1">OFFSET('Plantilla General'!E$22,0,3*H26)</f>
        <v>2009</v>
      </c>
      <c r="G26" s="90">
        <f ca="1">OFFSET('Plantilla General'!C$23,0,3*$H26)</f>
        <v>5.023487368421052</v>
      </c>
      <c r="H26" s="7">
        <v>23</v>
      </c>
    </row>
    <row r="27" spans="1:8" ht="21">
      <c r="A27" s="91"/>
      <c r="B27" s="95" t="s">
        <v>150</v>
      </c>
      <c r="C27" s="88">
        <f ca="1">OFFSET('Plantilla General'!C$22,0,3*H27)</f>
        <v>4.166666666666667</v>
      </c>
      <c r="D27" s="89">
        <f ca="1">OFFSET('Plantilla General'!D$22,0,3*H27)</f>
        <v>4</v>
      </c>
      <c r="E27" s="146">
        <v>16</v>
      </c>
      <c r="F27" s="89">
        <f ca="1">OFFSET('Plantilla General'!E$22,0,3*H27)</f>
        <v>2013</v>
      </c>
      <c r="G27" s="90">
        <f ca="1">OFFSET('Plantilla General'!C$23,0,3*$H27)</f>
        <v>6.428546015819675</v>
      </c>
      <c r="H27" s="7">
        <v>24</v>
      </c>
    </row>
    <row r="28" spans="1:8" ht="21">
      <c r="A28" s="91"/>
      <c r="B28" s="95" t="s">
        <v>124</v>
      </c>
      <c r="C28" s="88" t="s">
        <v>178</v>
      </c>
      <c r="D28" s="89" t="s">
        <v>178</v>
      </c>
      <c r="E28" s="146">
        <v>15</v>
      </c>
      <c r="F28" s="89" t="s">
        <v>178</v>
      </c>
      <c r="G28" s="90" t="s">
        <v>178</v>
      </c>
      <c r="H28" s="7">
        <v>25</v>
      </c>
    </row>
    <row r="29" spans="1:8" ht="21">
      <c r="A29" s="91"/>
      <c r="B29" s="95" t="s">
        <v>151</v>
      </c>
      <c r="C29" s="88">
        <f ca="1">OFFSET('Plantilla General'!C$22,0,3*H29)</f>
        <v>1.487001733102253</v>
      </c>
      <c r="D29" s="89">
        <f ca="1">OFFSET('Plantilla General'!D$22,0,3*H29)</f>
        <v>2</v>
      </c>
      <c r="E29" s="146">
        <v>18</v>
      </c>
      <c r="F29" s="89">
        <f ca="1">OFFSET('Plantilla General'!E$22,0,3*H29)</f>
        <v>2013</v>
      </c>
      <c r="G29" s="90">
        <f ca="1">OFFSET('Plantilla General'!C$23,0,3*$H29)</f>
        <v>4.030220970341818</v>
      </c>
      <c r="H29" s="7">
        <v>26</v>
      </c>
    </row>
    <row r="30" spans="1:8" ht="21">
      <c r="A30" s="91"/>
      <c r="B30" s="95" t="s">
        <v>103</v>
      </c>
      <c r="C30" s="88">
        <f ca="1">OFFSET('Plantilla General'!C$22,0,3*H30)</f>
        <v>0</v>
      </c>
      <c r="D30" s="89">
        <f ca="1">OFFSET('Plantilla General'!D$22,0,3*H30)</f>
        <v>0</v>
      </c>
      <c r="E30" s="146">
        <v>8</v>
      </c>
      <c r="F30" s="89">
        <f ca="1">OFFSET('Plantilla General'!E$22,0,3*H30)</f>
        <v>0</v>
      </c>
      <c r="G30" s="90">
        <f ca="1">OFFSET('Plantilla General'!C$23,0,3*$H30)</f>
        <v>2.0662020905923346</v>
      </c>
      <c r="H30" s="7">
        <v>27</v>
      </c>
    </row>
    <row r="31" spans="1:8" ht="21">
      <c r="A31" s="93"/>
      <c r="B31" s="96" t="s">
        <v>79</v>
      </c>
      <c r="C31" s="88">
        <f ca="1">OFFSET('Plantilla General'!C$22,0,3*H31)</f>
        <v>14.2</v>
      </c>
      <c r="D31" s="89">
        <f ca="1">OFFSET('Plantilla General'!D$22,0,3*H31)</f>
        <v>4</v>
      </c>
      <c r="E31" s="146">
        <v>17</v>
      </c>
      <c r="F31" s="89">
        <f ca="1">OFFSET('Plantilla General'!E$22,0,3*H31)</f>
        <v>2009</v>
      </c>
      <c r="G31" s="90">
        <f ca="1">OFFSET('Plantilla General'!C$23,0,3*$H31)</f>
        <v>13.643749999999999</v>
      </c>
      <c r="H31" s="7">
        <v>28</v>
      </c>
    </row>
    <row r="32" spans="1:8" ht="21">
      <c r="A32" s="79" t="s">
        <v>32</v>
      </c>
      <c r="B32" s="164" t="s">
        <v>154</v>
      </c>
      <c r="C32" s="84">
        <f ca="1">OFFSET('Plantilla General'!C$22,0,3*H32)</f>
        <v>9.652173913043478</v>
      </c>
      <c r="D32" s="83">
        <f ca="1">OFFSET('Plantilla General'!D$22,0,3*H32)</f>
        <v>15</v>
      </c>
      <c r="E32" s="145">
        <v>18</v>
      </c>
      <c r="F32" s="83">
        <f ca="1">OFFSET('Plantilla General'!E$22,0,3*H32)</f>
        <v>2013</v>
      </c>
      <c r="G32" s="85">
        <f ca="1">OFFSET('Plantilla General'!C$23,0,3*$H32)</f>
        <v>4.895161129007304</v>
      </c>
      <c r="H32" s="7">
        <v>29</v>
      </c>
    </row>
    <row r="33" spans="1:8" ht="21">
      <c r="A33" s="80"/>
      <c r="B33" s="164" t="s">
        <v>95</v>
      </c>
      <c r="C33" s="84">
        <f ca="1">OFFSET('Plantilla General'!C$22,0,3*H33)</f>
        <v>1.672544080604534</v>
      </c>
      <c r="D33" s="83">
        <f ca="1">OFFSET('Plantilla General'!D$22,0,3*H33)</f>
        <v>3</v>
      </c>
      <c r="E33" s="145">
        <v>18</v>
      </c>
      <c r="F33" s="83">
        <f ca="1">OFFSET('Plantilla General'!E$22,0,3*H33)</f>
        <v>2013</v>
      </c>
      <c r="G33" s="85">
        <f ca="1">OFFSET('Plantilla General'!C$23,0,3*$H33)</f>
        <v>2.240456045403578</v>
      </c>
      <c r="H33" s="7">
        <v>30</v>
      </c>
    </row>
    <row r="34" spans="1:8" ht="21">
      <c r="A34" s="80"/>
      <c r="B34" s="164" t="s">
        <v>155</v>
      </c>
      <c r="C34" s="84">
        <f ca="1">OFFSET('Plantilla General'!C$22,0,3*H34)</f>
        <v>4.025974025974026</v>
      </c>
      <c r="D34" s="83">
        <f ca="1">OFFSET('Plantilla General'!D$22,0,3*H34)</f>
        <v>10</v>
      </c>
      <c r="E34" s="145">
        <v>18</v>
      </c>
      <c r="F34" s="83">
        <f ca="1">OFFSET('Plantilla General'!E$22,0,3*H34)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General'!C$22,0,3*H36)</f>
        <v>0.40185185185185185</v>
      </c>
      <c r="D36" s="98">
        <f ca="1">OFFSET('Plantilla General'!D$22,0,3*H36)</f>
        <v>14</v>
      </c>
      <c r="E36" s="147">
        <v>16</v>
      </c>
      <c r="F36" s="98">
        <f ca="1">OFFSET('Plantilla General'!E$22,0,3*H36)</f>
        <v>2011</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t="s">
        <v>178</v>
      </c>
      <c r="D39" s="89" t="s">
        <v>178</v>
      </c>
      <c r="E39" s="146">
        <v>16</v>
      </c>
      <c r="F39" s="89" t="s">
        <v>178</v>
      </c>
      <c r="G39" s="90" t="s">
        <v>178</v>
      </c>
      <c r="H39" s="7">
        <v>36</v>
      </c>
    </row>
    <row r="40" spans="1:8" ht="21" customHeight="1">
      <c r="A40" s="82" t="s">
        <v>182</v>
      </c>
      <c r="B40" s="8" t="s">
        <v>198</v>
      </c>
      <c r="C40" s="84">
        <f ca="1">OFFSET('Plantilla General'!C$22,0,3*H40)</f>
        <v>122.2</v>
      </c>
      <c r="D40" s="83">
        <f ca="1">OFFSET('Plantilla General'!D$22,0,3*H40)</f>
        <v>12</v>
      </c>
      <c r="E40" s="145">
        <v>18</v>
      </c>
      <c r="F40" s="83">
        <f ca="1">OFFSET('Plantilla General'!E$22,0,3*H40)</f>
        <v>2013</v>
      </c>
      <c r="G40" s="85">
        <f ca="1">OFFSET('Plantilla General'!C$23,0,3*$H40)</f>
        <v>117.39411764705883</v>
      </c>
      <c r="H40" s="7">
        <v>37</v>
      </c>
    </row>
    <row r="41" spans="1:8" ht="21">
      <c r="A41" s="76"/>
      <c r="B41" s="8" t="s">
        <v>199</v>
      </c>
      <c r="C41" s="84">
        <f ca="1">OFFSET('Plantilla General'!C$22,0,3*H41)</f>
        <v>142.7</v>
      </c>
      <c r="D41" s="83">
        <f ca="1">OFFSET('Plantilla General'!D$22,0,3*H41)</f>
        <v>15</v>
      </c>
      <c r="E41" s="145">
        <v>18</v>
      </c>
      <c r="F41" s="83">
        <f ca="1">OFFSET('Plantilla General'!E$22,0,3*H41)</f>
        <v>2013</v>
      </c>
      <c r="G41" s="85">
        <f ca="1">OFFSET('Plantilla General'!C$23,0,3*$H41)</f>
        <v>121.51176470588234</v>
      </c>
      <c r="H41" s="7">
        <v>38</v>
      </c>
    </row>
    <row r="42" spans="1:8" ht="21">
      <c r="A42" s="76"/>
      <c r="B42" s="8" t="s">
        <v>126</v>
      </c>
      <c r="C42" s="84">
        <f ca="1">OFFSET('Plantilla General'!C$22,0,3*H42)</f>
        <v>85.4</v>
      </c>
      <c r="D42" s="83">
        <f ca="1">OFFSET('Plantilla General'!D$22,0,3*H42)</f>
        <v>3</v>
      </c>
      <c r="E42" s="145">
        <v>16</v>
      </c>
      <c r="F42" s="83">
        <f ca="1">OFFSET('Plantilla General'!E$22,0,3*H42)</f>
        <v>2013</v>
      </c>
      <c r="G42" s="85">
        <f ca="1">OFFSET('Plantilla General'!C$23,0,3*$H42)</f>
        <v>76.69333333333333</v>
      </c>
      <c r="H42" s="7">
        <v>39</v>
      </c>
    </row>
    <row r="43" spans="1:8" ht="21">
      <c r="A43" s="76"/>
      <c r="B43" s="8" t="s">
        <v>166</v>
      </c>
      <c r="C43" s="84">
        <f ca="1">OFFSET('Plantilla General'!C$22,0,3*H43)</f>
        <v>16.97</v>
      </c>
      <c r="D43" s="83">
        <f ca="1">OFFSET('Plantilla General'!D$22,0,3*H43)</f>
        <v>13</v>
      </c>
      <c r="E43" s="145">
        <v>20</v>
      </c>
      <c r="F43" s="83">
        <f ca="1">OFFSET('Plantilla General'!E$22,0,3*H43)</f>
        <v>2015</v>
      </c>
      <c r="G43" s="85">
        <f ca="1">OFFSET('Plantilla General'!C$23,0,3*$H43)</f>
        <v>25.001052631578947</v>
      </c>
      <c r="H43" s="7">
        <v>40</v>
      </c>
    </row>
    <row r="44" spans="1:8" ht="21">
      <c r="A44" s="76"/>
      <c r="B44" s="8" t="s">
        <v>167</v>
      </c>
      <c r="C44" s="84">
        <f ca="1">OFFSET('Plantilla General'!C$22,0,3*H44)</f>
        <v>14.6</v>
      </c>
      <c r="D44" s="83">
        <f ca="1">OFFSET('Plantilla General'!D$22,0,3*H44)</f>
        <v>10</v>
      </c>
      <c r="E44" s="145">
        <v>18</v>
      </c>
      <c r="F44" s="83">
        <f ca="1">OFFSET('Plantilla General'!E$22,0,3*H44)</f>
        <v>2011</v>
      </c>
      <c r="G44" s="85">
        <f ca="1">OFFSET('Plantilla General'!C$23,0,3*$H44)</f>
        <v>14.394117647058824</v>
      </c>
      <c r="H44" s="7">
        <v>41</v>
      </c>
    </row>
    <row r="45" spans="1:8" ht="21">
      <c r="A45" s="76"/>
      <c r="B45" s="8" t="s">
        <v>125</v>
      </c>
      <c r="C45" s="84">
        <f ca="1">OFFSET('Plantilla General'!C$22,0,3*H45)</f>
        <v>1.05263157894737</v>
      </c>
      <c r="D45" s="83">
        <f ca="1">OFFSET('Plantilla General'!D$22,0,3*H45)</f>
        <v>6</v>
      </c>
      <c r="E45" s="145">
        <v>14</v>
      </c>
      <c r="F45" s="83">
        <f ca="1">OFFSET('Plantilla General'!E$22,0,3*H45)</f>
        <v>2013</v>
      </c>
      <c r="G45" s="85">
        <f ca="1">OFFSET('Plantilla General'!C$23,0,3*$H45)</f>
        <v>1.4323697068003276</v>
      </c>
      <c r="H45" s="7">
        <v>42</v>
      </c>
    </row>
    <row r="46" spans="1:8" ht="21">
      <c r="A46" s="76"/>
      <c r="B46" s="51" t="s">
        <v>169</v>
      </c>
      <c r="C46" s="84" t="s">
        <v>178</v>
      </c>
      <c r="D46" s="83" t="s">
        <v>178</v>
      </c>
      <c r="E46" s="145">
        <v>15</v>
      </c>
      <c r="F46" s="83" t="s">
        <v>178</v>
      </c>
      <c r="G46" s="85" t="s">
        <v>178</v>
      </c>
      <c r="H46" s="7">
        <v>43</v>
      </c>
    </row>
    <row r="47" spans="1:8" ht="21">
      <c r="A47" s="76"/>
      <c r="B47" s="8" t="s">
        <v>98</v>
      </c>
      <c r="C47" s="84">
        <f ca="1">OFFSET('Plantilla General'!C$22,0,3*H47)</f>
        <v>1.3978402236366285</v>
      </c>
      <c r="D47" s="83">
        <f ca="1">OFFSET('Plantilla General'!D$22,0,3*H47)</f>
        <v>5</v>
      </c>
      <c r="E47" s="145">
        <v>18</v>
      </c>
      <c r="F47" s="83">
        <f ca="1">OFFSET('Plantilla General'!E$22,0,3*H47)</f>
        <v>2013</v>
      </c>
      <c r="G47" s="85">
        <f ca="1">OFFSET('Plantilla General'!C$23,0,3*$H47)</f>
        <v>1.6031768746212747</v>
      </c>
      <c r="H47" s="7">
        <v>44</v>
      </c>
    </row>
    <row r="48" spans="1:8" ht="21">
      <c r="A48" s="76"/>
      <c r="B48" s="8" t="s">
        <v>96</v>
      </c>
      <c r="C48" s="84">
        <f ca="1">OFFSET('Plantilla General'!C$22,0,3*H48)</f>
        <v>0.8704441181952423</v>
      </c>
      <c r="D48" s="83">
        <f ca="1">OFFSET('Plantilla General'!D$22,0,3*H48)</f>
        <v>1</v>
      </c>
      <c r="E48" s="145">
        <v>18</v>
      </c>
      <c r="F48" s="83">
        <f ca="1">OFFSET('Plantilla General'!E$22,0,3*H48)</f>
        <v>2013</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General'!C$22,0,3*H50)</f>
        <v>20.056737588652485</v>
      </c>
      <c r="D50" s="83">
        <f ca="1">OFFSET('Plantilla General'!D$22,0,3*H50)</f>
        <v>10</v>
      </c>
      <c r="E50" s="145">
        <v>16</v>
      </c>
      <c r="F50" s="83">
        <f ca="1">OFFSET('Plantilla General'!E$22,0,3*H50)</f>
        <v>2013</v>
      </c>
      <c r="G50" s="85">
        <f ca="1">OFFSET('Plantilla General'!C$23,0,3*$H50)</f>
        <v>30.94932192896834</v>
      </c>
      <c r="H50" s="7">
        <v>47</v>
      </c>
    </row>
    <row r="51" spans="1:8" ht="21">
      <c r="A51" s="77"/>
      <c r="B51" s="8" t="s">
        <v>180</v>
      </c>
      <c r="C51" s="84">
        <f ca="1">OFFSET('Plantilla General'!C$22,0,3*H51)</f>
        <v>30</v>
      </c>
      <c r="D51" s="83">
        <f ca="1">OFFSET('Plantilla General'!D$22,0,3*H51)</f>
        <v>7</v>
      </c>
      <c r="E51" s="145">
        <v>17</v>
      </c>
      <c r="F51" s="83">
        <f ca="1">OFFSET('Plantilla General'!E$22,0,3*H51)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43</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General'!C$4,0,3*$H$3)</f>
        <v>4.3</v>
      </c>
      <c r="D3" s="83">
        <f ca="1">OFFSET('Plantilla General'!D$4,0,3*$H$3)</f>
        <v>1</v>
      </c>
      <c r="E3" s="145">
        <v>18</v>
      </c>
      <c r="F3" s="83" t="str">
        <f ca="1">OFFSET('Plantilla General'!E$4,0,3*$H$3)</f>
        <v>         2012</v>
      </c>
      <c r="G3" s="85">
        <f ca="1">OFFSET('Plantilla General'!C23,0,3*$H3)</f>
        <v>31.635294117647057</v>
      </c>
      <c r="H3" s="7">
        <v>0</v>
      </c>
    </row>
    <row r="4" spans="1:8" ht="21">
      <c r="A4" s="76"/>
      <c r="B4" s="8" t="s">
        <v>69</v>
      </c>
      <c r="C4" s="84">
        <f ca="1">OFFSET('Plantilla General'!C$4,0,3*H4)</f>
        <v>1.7</v>
      </c>
      <c r="D4" s="83">
        <f ca="1">OFFSET('Plantilla General'!D$4,0,3*H4)</f>
        <v>2</v>
      </c>
      <c r="E4" s="145">
        <v>18</v>
      </c>
      <c r="F4" s="83" t="str">
        <f ca="1">OFFSET('Plantilla General'!E$4,0,3*H4)</f>
        <v>         2012</v>
      </c>
      <c r="G4" s="85">
        <f ca="1">OFFSET('Plantilla General'!C$23,0,3*$H4)</f>
        <v>14.164705882352939</v>
      </c>
      <c r="H4" s="7">
        <v>1</v>
      </c>
    </row>
    <row r="5" spans="1:8" ht="21">
      <c r="A5" s="76"/>
      <c r="B5" s="8" t="s">
        <v>106</v>
      </c>
      <c r="C5" s="84">
        <f ca="1">OFFSET('Plantilla General'!C$4,0,3*H5)</f>
        <v>8</v>
      </c>
      <c r="D5" s="83">
        <f ca="1">OFFSET('Plantilla General'!D$4,0,3*H5)</f>
        <v>2</v>
      </c>
      <c r="E5" s="145">
        <v>17</v>
      </c>
      <c r="F5" s="83">
        <f ca="1">OFFSET('Plantilla General'!E$4,0,3*H5)</f>
        <v>2012</v>
      </c>
      <c r="G5" s="85">
        <f ca="1">OFFSET('Plantilla General'!C$23,0,3*$H5)</f>
        <v>36.8125</v>
      </c>
      <c r="H5" s="7">
        <v>2</v>
      </c>
    </row>
    <row r="6" spans="1:8" ht="21">
      <c r="A6" s="77"/>
      <c r="B6" s="8" t="s">
        <v>108</v>
      </c>
      <c r="C6" s="84">
        <f ca="1">OFFSET('Plantilla General'!C$4,0,3*H6)</f>
        <v>31.4</v>
      </c>
      <c r="D6" s="83">
        <f ca="1">OFFSET('Plantilla General'!D$4,0,3*H6)</f>
        <v>4</v>
      </c>
      <c r="E6" s="145">
        <v>18</v>
      </c>
      <c r="F6" s="83" t="str">
        <f ca="1">OFFSET('Plantilla General'!E$4,0,3*H6)</f>
        <v>         2012</v>
      </c>
      <c r="G6" s="85">
        <f ca="1">OFFSET('Plantilla General'!C$23,0,3*$H6)</f>
        <v>37.476470588235294</v>
      </c>
      <c r="H6" s="7">
        <v>3</v>
      </c>
    </row>
    <row r="7" spans="1:8" ht="21">
      <c r="A7" s="86" t="s">
        <v>211</v>
      </c>
      <c r="B7" s="87" t="s">
        <v>214</v>
      </c>
      <c r="C7" s="153">
        <f ca="1">OFFSET('Plantilla General'!C$4,0,3*H7)</f>
        <v>0.475</v>
      </c>
      <c r="D7" s="89">
        <f ca="1">OFFSET('Plantilla General'!D$4,0,3*H7)</f>
        <v>6</v>
      </c>
      <c r="E7" s="146">
        <v>18</v>
      </c>
      <c r="F7" s="89">
        <f ca="1">OFFSET('Plantilla General'!E$4,0,3*H7)</f>
        <v>2012</v>
      </c>
      <c r="G7" s="90">
        <f ca="1">OFFSET('Plantilla General'!C$23,0,3*$H7)</f>
        <v>0.497</v>
      </c>
      <c r="H7" s="7">
        <v>4</v>
      </c>
    </row>
    <row r="8" spans="1:8" ht="21">
      <c r="A8" s="91"/>
      <c r="B8" s="92" t="s">
        <v>109</v>
      </c>
      <c r="C8" s="88">
        <f ca="1">OFFSET('Plantilla General'!C$4,0,3*H8)</f>
        <v>11.9</v>
      </c>
      <c r="D8" s="89">
        <f ca="1">OFFSET('Plantilla General'!D$4,0,3*H8)</f>
        <v>6</v>
      </c>
      <c r="E8" s="146">
        <v>18</v>
      </c>
      <c r="F8" s="89">
        <f ca="1">OFFSET('Plantilla General'!E$4,0,3*H8)</f>
        <v>2012</v>
      </c>
      <c r="G8" s="90">
        <f ca="1">OFFSET('Plantilla General'!C$23,0,3*$H8)</f>
        <v>14.452941176470588</v>
      </c>
      <c r="H8" s="7">
        <v>5</v>
      </c>
    </row>
    <row r="9" spans="1:8" ht="21">
      <c r="A9" s="91"/>
      <c r="B9" s="92" t="s">
        <v>111</v>
      </c>
      <c r="C9" s="88">
        <f ca="1">OFFSET('Plantilla General'!C$4,0,3*H9)</f>
        <v>25.9</v>
      </c>
      <c r="D9" s="89">
        <f ca="1">OFFSET('Plantilla General'!D$4,0,3*H9)</f>
        <v>6</v>
      </c>
      <c r="E9" s="146">
        <v>18</v>
      </c>
      <c r="F9" s="89">
        <f ca="1">OFFSET('Plantilla General'!E$4,0,3*H9)</f>
        <v>2012</v>
      </c>
      <c r="G9" s="90">
        <f ca="1">OFFSET('Plantilla General'!C$23,0,3*$H9)</f>
        <v>33.14705882352942</v>
      </c>
      <c r="H9" s="7">
        <v>6</v>
      </c>
    </row>
    <row r="10" spans="1:8" ht="21">
      <c r="A10" s="93"/>
      <c r="B10" s="87" t="s">
        <v>184</v>
      </c>
      <c r="C10" s="88">
        <f ca="1">OFFSET('Plantilla General'!C$4,0,3*H10)</f>
        <v>1801.4170766984569</v>
      </c>
      <c r="D10" s="89">
        <f ca="1">OFFSET('Plantilla General'!D$4,0,3*H10)</f>
        <v>4</v>
      </c>
      <c r="E10" s="146">
        <v>18</v>
      </c>
      <c r="F10" s="89">
        <f ca="1">OFFSET('Plantilla General'!E$4,0,3*H10)</f>
        <v>2014</v>
      </c>
      <c r="G10" s="90">
        <f ca="1">OFFSET('Plantilla General'!C$23,0,3*$H10)</f>
        <v>5011.642251536956</v>
      </c>
      <c r="H10" s="7">
        <v>7</v>
      </c>
    </row>
    <row r="11" spans="1:8" ht="21">
      <c r="A11" s="78" t="s">
        <v>210</v>
      </c>
      <c r="B11" s="164" t="s">
        <v>70</v>
      </c>
      <c r="C11" s="84">
        <f ca="1">OFFSET('Plantilla General'!C$4,0,3*H11)</f>
        <v>79</v>
      </c>
      <c r="D11" s="83">
        <f ca="1">OFFSET('Plantilla General'!D$4,0,3*H11)</f>
        <v>13</v>
      </c>
      <c r="E11" s="145">
        <v>16</v>
      </c>
      <c r="F11" s="83">
        <f ca="1">OFFSET('Plantilla General'!E$4,0,3*H11)</f>
        <v>2014</v>
      </c>
      <c r="G11" s="85">
        <f ca="1">OFFSET('Plantilla General'!C$23,0,3*$H11)</f>
        <v>71.2</v>
      </c>
      <c r="H11" s="7">
        <v>8</v>
      </c>
    </row>
    <row r="12" spans="1:8" ht="21">
      <c r="A12" s="76"/>
      <c r="B12" s="164" t="s">
        <v>112</v>
      </c>
      <c r="C12" s="84">
        <f ca="1">OFFSET('Plantilla General'!C$4,0,3*H12)</f>
        <v>16.8</v>
      </c>
      <c r="D12" s="83">
        <f ca="1">OFFSET('Plantilla General'!D$4,0,3*H12)</f>
        <v>8</v>
      </c>
      <c r="E12" s="145">
        <v>19</v>
      </c>
      <c r="F12" s="83">
        <f ca="1">OFFSET('Plantilla General'!E$4,0,3*H12)</f>
        <v>2014</v>
      </c>
      <c r="G12" s="85">
        <f ca="1">OFFSET('Plantilla General'!C$23,0,3*$H12)</f>
        <v>21.58888888888889</v>
      </c>
      <c r="H12" s="7">
        <v>9</v>
      </c>
    </row>
    <row r="13" spans="1:8" ht="21">
      <c r="A13" s="76"/>
      <c r="B13" s="164" t="s">
        <v>71</v>
      </c>
      <c r="C13" s="84">
        <f ca="1">OFFSET('Plantilla General'!C$4,0,3*H13)</f>
        <v>48.7</v>
      </c>
      <c r="D13" s="83">
        <f ca="1">OFFSET('Plantilla General'!D$4,0,3*H13)</f>
        <v>4</v>
      </c>
      <c r="E13" s="145">
        <v>18</v>
      </c>
      <c r="F13" s="83">
        <f ca="1">OFFSET('Plantilla General'!E$4,0,3*H13)</f>
        <v>2013</v>
      </c>
      <c r="G13" s="85">
        <f ca="1">OFFSET('Plantilla General'!C$23,0,3*$H13)</f>
        <v>60.31176470588236</v>
      </c>
      <c r="H13" s="7">
        <v>10</v>
      </c>
    </row>
    <row r="14" spans="1:8" ht="21">
      <c r="A14" s="76"/>
      <c r="B14" s="164" t="s">
        <v>72</v>
      </c>
      <c r="C14" s="84">
        <f ca="1">OFFSET('Plantilla General'!C$4,0,3*H14)</f>
        <v>77.2</v>
      </c>
      <c r="D14" s="83">
        <f ca="1">OFFSET('Plantilla General'!D$4,0,3*H14)</f>
        <v>9</v>
      </c>
      <c r="E14" s="145">
        <v>18</v>
      </c>
      <c r="F14" s="83">
        <f ca="1">OFFSET('Plantilla General'!E$4,0,3*H14)</f>
        <v>2013</v>
      </c>
      <c r="G14" s="85">
        <f ca="1">OFFSET('Plantilla General'!C$23,0,3*$H14)</f>
        <v>74.21764705882353</v>
      </c>
      <c r="H14" s="7">
        <v>11</v>
      </c>
    </row>
    <row r="15" spans="1:8" ht="21">
      <c r="A15" s="76"/>
      <c r="B15" s="164" t="s">
        <v>171</v>
      </c>
      <c r="C15" s="166">
        <f ca="1">OFFSET('Plantilla General'!C$4,0,3*H15)</f>
        <v>0.7528483786152498</v>
      </c>
      <c r="D15" s="83">
        <f ca="1">OFFSET('Plantilla General'!D$4,0,3*H15)</f>
        <v>9</v>
      </c>
      <c r="E15" s="145">
        <v>18</v>
      </c>
      <c r="F15" s="83">
        <f ca="1">OFFSET('Plantilla General'!E$4,0,3*H15)</f>
        <v>2013</v>
      </c>
      <c r="G15" s="162">
        <f ca="1">OFFSET('Plantilla General'!C$23,0,3*$H15)</f>
        <v>0.701655957231478</v>
      </c>
      <c r="H15" s="7">
        <v>12</v>
      </c>
    </row>
    <row r="16" spans="1:8" ht="21">
      <c r="A16" s="77"/>
      <c r="B16" s="164" t="s">
        <v>73</v>
      </c>
      <c r="C16" s="84">
        <f ca="1">OFFSET('Plantilla General'!C$4,0,3*H16)</f>
        <v>55.3</v>
      </c>
      <c r="D16" s="83">
        <f ca="1">OFFSET('Plantilla General'!D$4,0,3*H16)</f>
        <v>6</v>
      </c>
      <c r="E16" s="145">
        <v>18</v>
      </c>
      <c r="F16" s="83">
        <f ca="1">OFFSET('Plantilla General'!E$4,0,3*H16)</f>
        <v>2013</v>
      </c>
      <c r="G16" s="85">
        <f ca="1">OFFSET('Plantilla General'!C$23,0,3*$H16)</f>
        <v>58.2235294117647</v>
      </c>
      <c r="H16" s="7">
        <v>13</v>
      </c>
    </row>
    <row r="17" spans="1:8" ht="21">
      <c r="A17" s="94" t="s">
        <v>16</v>
      </c>
      <c r="B17" s="95" t="s">
        <v>113</v>
      </c>
      <c r="C17" s="158">
        <f ca="1">OFFSET('Plantilla General'!C$4,0,3*H17)</f>
        <v>0.48717948717948717</v>
      </c>
      <c r="D17" s="89">
        <f ca="1">OFFSET('Plantilla General'!D$4,0,3*H17)</f>
        <v>8</v>
      </c>
      <c r="E17" s="146">
        <v>20</v>
      </c>
      <c r="F17" s="89">
        <f ca="1">OFFSET('Plantilla General'!E$4,0,3*H17)</f>
        <v>2013</v>
      </c>
      <c r="G17" s="163">
        <f ca="1">OFFSET('Plantilla General'!C$23,0,3*$H17)</f>
        <v>0.519468193783184</v>
      </c>
      <c r="H17" s="7">
        <v>14</v>
      </c>
    </row>
    <row r="18" spans="1:8" ht="21">
      <c r="A18" s="91"/>
      <c r="B18" s="95" t="s">
        <v>147</v>
      </c>
      <c r="C18" s="88">
        <f ca="1">OFFSET('Plantilla General'!C$4,0,3*H18)</f>
        <v>27.8</v>
      </c>
      <c r="D18" s="89">
        <f ca="1">OFFSET('Plantilla General'!D$4,0,3*H18)</f>
        <v>2</v>
      </c>
      <c r="E18" s="146">
        <v>19</v>
      </c>
      <c r="F18" s="89">
        <f ca="1">OFFSET('Plantilla General'!E$4,0,3*H18)</f>
        <v>2009</v>
      </c>
      <c r="G18" s="90">
        <f ca="1">OFFSET('Plantilla General'!C$23,0,3*$H18)</f>
        <v>16.522222222222226</v>
      </c>
      <c r="H18" s="7">
        <v>15</v>
      </c>
    </row>
    <row r="19" spans="1:8" ht="21">
      <c r="A19" s="91"/>
      <c r="B19" s="95" t="s">
        <v>190</v>
      </c>
      <c r="C19" s="88">
        <f ca="1">OFFSET('Plantilla General'!C$4,0,3*H19)</f>
        <v>64.3</v>
      </c>
      <c r="D19" s="89">
        <f ca="1">OFFSET('Plantilla General'!D$4,0,3*H19)</f>
        <v>6</v>
      </c>
      <c r="E19" s="146">
        <v>19</v>
      </c>
      <c r="F19" s="89">
        <f ca="1">OFFSET('Plantilla General'!E$4,0,3*H19)</f>
        <v>2009</v>
      </c>
      <c r="G19" s="90">
        <f ca="1">OFFSET('Plantilla General'!C$23,0,3*$H19)</f>
        <v>53.72222222222222</v>
      </c>
      <c r="H19" s="7">
        <v>16</v>
      </c>
    </row>
    <row r="20" spans="1:8" ht="21">
      <c r="A20" s="93"/>
      <c r="B20" s="95" t="s">
        <v>115</v>
      </c>
      <c r="C20" s="88">
        <f ca="1">OFFSET('Plantilla General'!C$4,0,3*H20)</f>
        <v>7.8</v>
      </c>
      <c r="D20" s="89">
        <f ca="1">OFFSET('Plantilla General'!D$4,0,3*H20)</f>
        <v>1</v>
      </c>
      <c r="E20" s="146">
        <v>9</v>
      </c>
      <c r="F20" s="89" t="str">
        <f ca="1">OFFSET('Plantilla General'!E$4,0,3*H20)</f>
        <v>2010-2013</v>
      </c>
      <c r="G20" s="90">
        <f ca="1">OFFSET('Plantilla General'!C$23,0,3*$H20)</f>
        <v>23.175</v>
      </c>
      <c r="H20" s="7">
        <v>17</v>
      </c>
    </row>
    <row r="21" spans="1:8" ht="21">
      <c r="A21" s="78" t="s">
        <v>21</v>
      </c>
      <c r="B21" s="164" t="s">
        <v>148</v>
      </c>
      <c r="C21" s="84">
        <f ca="1">OFFSET('Plantilla General'!C$4,0,3*H21)</f>
        <v>4.92482096928713</v>
      </c>
      <c r="D21" s="83">
        <f ca="1">OFFSET('Plantilla General'!D$4,0,3*H21)</f>
        <v>6</v>
      </c>
      <c r="E21" s="145">
        <v>20</v>
      </c>
      <c r="F21" s="83">
        <f ca="1">OFFSET('Plantilla General'!E$4,0,3*H21)</f>
        <v>2013</v>
      </c>
      <c r="G21" s="85">
        <f ca="1">OFFSET('Plantilla General'!C$23,0,3*$H21)</f>
        <v>4.246195947216593</v>
      </c>
      <c r="H21" s="7">
        <v>18</v>
      </c>
    </row>
    <row r="22" spans="1:8" ht="21">
      <c r="A22" s="76"/>
      <c r="B22" s="164" t="s">
        <v>135</v>
      </c>
      <c r="C22" s="84">
        <f ca="1">OFFSET('Plantilla General'!C$4,0,3*H22)</f>
        <v>20.1</v>
      </c>
      <c r="D22" s="83">
        <f ca="1">OFFSET('Plantilla General'!D$4,0,3*H22)</f>
        <v>4</v>
      </c>
      <c r="E22" s="145">
        <v>19</v>
      </c>
      <c r="F22" s="83">
        <f ca="1">OFFSET('Plantilla General'!E$4,0,3*H22)</f>
        <v>2012</v>
      </c>
      <c r="G22" s="85">
        <f ca="1">OFFSET('Plantilla General'!C$23,0,3*$H22)</f>
        <v>33.33333333333334</v>
      </c>
      <c r="H22" s="7">
        <v>19</v>
      </c>
    </row>
    <row r="23" spans="1:8" ht="21">
      <c r="A23" s="76"/>
      <c r="B23" s="164" t="s">
        <v>116</v>
      </c>
      <c r="C23" s="84">
        <f ca="1">OFFSET('Plantilla General'!C$4,0,3*H23)</f>
        <v>8.2</v>
      </c>
      <c r="D23" s="83">
        <f ca="1">OFFSET('Plantilla General'!D$4,0,3*H23)</f>
        <v>4</v>
      </c>
      <c r="E23" s="145">
        <v>18</v>
      </c>
      <c r="F23" s="83">
        <f ca="1">OFFSET('Plantilla General'!E$4,0,3*H23)</f>
        <v>2005</v>
      </c>
      <c r="G23" s="85">
        <f ca="1">OFFSET('Plantilla General'!C$23,0,3*$H23)</f>
        <v>17.24705882352941</v>
      </c>
      <c r="H23" s="7">
        <v>20</v>
      </c>
    </row>
    <row r="24" spans="1:8" ht="21">
      <c r="A24" s="76"/>
      <c r="B24" s="164" t="s">
        <v>121</v>
      </c>
      <c r="C24" s="84">
        <f ca="1">OFFSET('Plantilla General'!C$4,0,3*H24)</f>
        <v>11.9</v>
      </c>
      <c r="D24" s="83">
        <f ca="1">OFFSET('Plantilla General'!D$4,0,3*H24)</f>
        <v>5</v>
      </c>
      <c r="E24" s="145">
        <v>20</v>
      </c>
      <c r="F24" s="83">
        <f ca="1">OFFSET('Plantilla General'!E$4,0,3*H24)</f>
        <v>2013</v>
      </c>
      <c r="G24" s="85">
        <f ca="1">OFFSET('Plantilla General'!C$23,0,3*$H24)</f>
        <v>17.652631578947368</v>
      </c>
      <c r="H24" s="7">
        <v>21</v>
      </c>
    </row>
    <row r="25" spans="1:8" ht="21">
      <c r="A25" s="77"/>
      <c r="B25" s="165" t="s">
        <v>122</v>
      </c>
      <c r="C25" s="84">
        <f ca="1">OFFSET('Plantilla General'!C$4,0,3*H25)</f>
        <v>69</v>
      </c>
      <c r="D25" s="83">
        <f ca="1">OFFSET('Plantilla General'!D$4,0,3*H25)</f>
        <v>4</v>
      </c>
      <c r="E25" s="145">
        <v>20</v>
      </c>
      <c r="F25" s="83">
        <f ca="1">OFFSET('Plantilla General'!E$4,0,3*H25)</f>
        <v>2013</v>
      </c>
      <c r="G25" s="85">
        <f ca="1">OFFSET('Plantilla General'!C$23,0,3*$H25)</f>
        <v>103.42105263157895</v>
      </c>
      <c r="H25" s="7">
        <v>22</v>
      </c>
    </row>
    <row r="26" spans="1:8" ht="21">
      <c r="A26" s="94" t="s">
        <v>25</v>
      </c>
      <c r="B26" s="95" t="s">
        <v>192</v>
      </c>
      <c r="C26" s="88">
        <f ca="1">OFFSET('Plantilla General'!C$4,0,3*H26)</f>
        <v>5.13759</v>
      </c>
      <c r="D26" s="89">
        <f ca="1">OFFSET('Plantilla General'!D$4,0,3*H26)</f>
        <v>7</v>
      </c>
      <c r="E26" s="146">
        <v>20</v>
      </c>
      <c r="F26" s="89">
        <f ca="1">OFFSET('Plantilla General'!E$4,0,3*H26)</f>
        <v>2012</v>
      </c>
      <c r="G26" s="90">
        <f ca="1">OFFSET('Plantilla General'!C$23,0,3*$H26)</f>
        <v>5.023487368421052</v>
      </c>
      <c r="H26" s="7">
        <v>23</v>
      </c>
    </row>
    <row r="27" spans="1:8" ht="21">
      <c r="A27" s="91"/>
      <c r="B27" s="95" t="s">
        <v>150</v>
      </c>
      <c r="C27" s="88">
        <f ca="1">OFFSET('Plantilla General'!C$4,0,3*H27)</f>
        <v>6</v>
      </c>
      <c r="D27" s="89">
        <f ca="1">OFFSET('Plantilla General'!D$4,0,3*H27)</f>
        <v>9</v>
      </c>
      <c r="E27" s="146">
        <v>16</v>
      </c>
      <c r="F27" s="89">
        <f ca="1">OFFSET('Plantilla General'!E$4,0,3*H27)</f>
        <v>2012</v>
      </c>
      <c r="G27" s="90">
        <f ca="1">OFFSET('Plantilla General'!C$23,0,3*$H27)</f>
        <v>6.428546015819675</v>
      </c>
      <c r="H27" s="7">
        <v>24</v>
      </c>
    </row>
    <row r="28" spans="1:8" ht="21">
      <c r="A28" s="91"/>
      <c r="B28" s="95" t="s">
        <v>124</v>
      </c>
      <c r="C28" s="88">
        <f ca="1">OFFSET('Plantilla General'!C$4,0,3*H28)</f>
        <v>513.3733333333333</v>
      </c>
      <c r="D28" s="89">
        <f ca="1">OFFSET('Plantilla General'!D$4,0,3*H28)</f>
        <v>6</v>
      </c>
      <c r="E28" s="146">
        <v>15</v>
      </c>
      <c r="F28" s="89">
        <f ca="1">OFFSET('Plantilla General'!E$4,0,3*H28)</f>
        <v>2013</v>
      </c>
      <c r="G28" s="90">
        <f ca="1">OFFSET('Plantilla General'!C$23,0,3*$H28)</f>
        <v>502.49869047619046</v>
      </c>
      <c r="H28" s="7">
        <v>25</v>
      </c>
    </row>
    <row r="29" spans="1:8" ht="21">
      <c r="A29" s="91"/>
      <c r="B29" s="95" t="s">
        <v>151</v>
      </c>
      <c r="C29" s="88">
        <f ca="1">OFFSET('Plantilla General'!C$4,0,3*H29)</f>
        <v>1.6124031007751938</v>
      </c>
      <c r="D29" s="89">
        <f ca="1">OFFSET('Plantilla General'!D$4,0,3*H29)</f>
        <v>5</v>
      </c>
      <c r="E29" s="146">
        <v>18</v>
      </c>
      <c r="F29" s="89">
        <f ca="1">OFFSET('Plantilla General'!E$4,0,3*H29)</f>
        <v>2012</v>
      </c>
      <c r="G29" s="90">
        <f ca="1">OFFSET('Plantilla General'!C$23,0,3*$H29)</f>
        <v>4.030220970341818</v>
      </c>
      <c r="H29" s="7">
        <v>26</v>
      </c>
    </row>
    <row r="30" spans="1:8" ht="21">
      <c r="A30" s="91"/>
      <c r="B30" s="95" t="s">
        <v>103</v>
      </c>
      <c r="C30" s="88">
        <f ca="1">OFFSET('Plantilla General'!C$4,0,3*H30)</f>
        <v>1.7073170731707317</v>
      </c>
      <c r="D30" s="89">
        <f ca="1">OFFSET('Plantilla General'!D$4,0,3*H30)</f>
        <v>1</v>
      </c>
      <c r="E30" s="146">
        <v>8</v>
      </c>
      <c r="F30" s="89">
        <f ca="1">OFFSET('Plantilla General'!E$4,0,3*H30)</f>
        <v>2012</v>
      </c>
      <c r="G30" s="90">
        <f ca="1">OFFSET('Plantilla General'!C$23,0,3*$H30)</f>
        <v>2.0662020905923346</v>
      </c>
      <c r="H30" s="7">
        <v>27</v>
      </c>
    </row>
    <row r="31" spans="1:8" ht="21">
      <c r="A31" s="93"/>
      <c r="B31" s="96" t="s">
        <v>79</v>
      </c>
      <c r="C31" s="88">
        <f ca="1">OFFSET('Plantilla General'!C$4,0,3*H31)</f>
        <v>17.9</v>
      </c>
      <c r="D31" s="89">
        <f ca="1">OFFSET('Plantilla General'!D$4,0,3*H31)</f>
        <v>1</v>
      </c>
      <c r="E31" s="146">
        <v>17</v>
      </c>
      <c r="F31" s="89">
        <f ca="1">OFFSET('Plantilla General'!E$4,0,3*H31)</f>
        <v>2012</v>
      </c>
      <c r="G31" s="90">
        <f ca="1">OFFSET('Plantilla General'!C$23,0,3*$H31)</f>
        <v>13.643749999999999</v>
      </c>
      <c r="H31" s="7">
        <v>28</v>
      </c>
    </row>
    <row r="32" spans="1:8" ht="21">
      <c r="A32" s="79" t="s">
        <v>32</v>
      </c>
      <c r="B32" s="164" t="s">
        <v>154</v>
      </c>
      <c r="C32" s="84">
        <f ca="1">OFFSET('Plantilla General'!C$4,0,3*H32)</f>
        <v>10.526315789473685</v>
      </c>
      <c r="D32" s="83">
        <f ca="1">OFFSET('Plantilla General'!D$4,0,3*H32)</f>
        <v>17</v>
      </c>
      <c r="E32" s="145">
        <v>18</v>
      </c>
      <c r="F32" s="83">
        <f ca="1">OFFSET('Plantilla General'!E$4,0,3*H32)</f>
        <v>2012</v>
      </c>
      <c r="G32" s="85">
        <f ca="1">OFFSET('Plantilla General'!C$23,0,3*$H32)</f>
        <v>4.895161129007304</v>
      </c>
      <c r="H32" s="7">
        <v>29</v>
      </c>
    </row>
    <row r="33" spans="1:8" ht="21">
      <c r="A33" s="80"/>
      <c r="B33" s="164" t="s">
        <v>95</v>
      </c>
      <c r="C33" s="84">
        <f ca="1">OFFSET('Plantilla General'!C$4,0,3*H33)</f>
        <v>1.842809364548495</v>
      </c>
      <c r="D33" s="83">
        <f ca="1">OFFSET('Plantilla General'!D$4,0,3*H33)</f>
        <v>6</v>
      </c>
      <c r="E33" s="145">
        <v>18</v>
      </c>
      <c r="F33" s="83">
        <f ca="1">OFFSET('Plantilla General'!E$4,0,3*H33)</f>
        <v>2012</v>
      </c>
      <c r="G33" s="85">
        <f ca="1">OFFSET('Plantilla General'!C$23,0,3*$H33)</f>
        <v>2.240456045403578</v>
      </c>
      <c r="H33" s="7">
        <v>30</v>
      </c>
    </row>
    <row r="34" spans="1:8" ht="21">
      <c r="A34" s="80"/>
      <c r="B34" s="164" t="s">
        <v>155</v>
      </c>
      <c r="C34" s="84">
        <f ca="1">OFFSET('Plantilla General'!C$4,0,3*H34)</f>
        <v>4.3125</v>
      </c>
      <c r="D34" s="83">
        <f ca="1">OFFSET('Plantilla General'!D$4,0,3*H34)</f>
        <v>14</v>
      </c>
      <c r="E34" s="145">
        <v>18</v>
      </c>
      <c r="F34" s="83">
        <f ca="1">OFFSET('Plantilla General'!E$4,0,3*H34)</f>
        <v>2012</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t="s">
        <v>178</v>
      </c>
      <c r="D36" s="98" t="s">
        <v>178</v>
      </c>
      <c r="E36" s="147">
        <v>16</v>
      </c>
      <c r="F36" s="98" t="s">
        <v>178</v>
      </c>
      <c r="G36" s="98" t="s">
        <v>178</v>
      </c>
      <c r="H36" s="7">
        <v>33</v>
      </c>
    </row>
    <row r="37" spans="1:8" ht="21">
      <c r="A37" s="86" t="s">
        <v>134</v>
      </c>
      <c r="B37" s="95" t="s">
        <v>159</v>
      </c>
      <c r="C37" s="88">
        <f ca="1">OFFSET('Plantilla General'!C$4,0,3*H37)</f>
        <v>27.400000000000006</v>
      </c>
      <c r="D37" s="89">
        <f ca="1">OFFSET('Plantilla General'!D$4,0,3*H37)</f>
        <v>3</v>
      </c>
      <c r="E37" s="146">
        <v>11</v>
      </c>
      <c r="F37" s="89">
        <f ca="1">OFFSET('Plantilla General'!E$4,0,3*H37)</f>
        <v>2013</v>
      </c>
      <c r="G37" s="90">
        <f ca="1">OFFSET('Plantilla General'!C$23,0,3*$H37)</f>
        <v>36.06000000000001</v>
      </c>
      <c r="H37" s="7">
        <v>34</v>
      </c>
    </row>
    <row r="38" spans="1:8" ht="21">
      <c r="A38" s="91"/>
      <c r="B38" s="95" t="s">
        <v>161</v>
      </c>
      <c r="C38" s="88">
        <f ca="1">OFFSET('Plantilla General'!C$4,0,3*H38)</f>
        <v>47.9</v>
      </c>
      <c r="D38" s="89">
        <f ca="1">OFFSET('Plantilla General'!D$4,0,3*H38)</f>
        <v>5</v>
      </c>
      <c r="E38" s="146">
        <v>8</v>
      </c>
      <c r="F38" s="89">
        <f ca="1">OFFSET('Plantilla General'!E$4,0,3*H38)</f>
        <v>2013</v>
      </c>
      <c r="G38" s="90">
        <f ca="1">OFFSET('Plantilla General'!C$23,0,3*$H38)</f>
        <v>41.3</v>
      </c>
      <c r="H38" s="7">
        <v>35</v>
      </c>
    </row>
    <row r="39" spans="1:8" ht="21">
      <c r="A39" s="91"/>
      <c r="B39" s="95" t="s">
        <v>197</v>
      </c>
      <c r="C39" s="88">
        <f ca="1">OFFSET('Plantilla General'!C$4,0,3*H39)</f>
        <v>9</v>
      </c>
      <c r="D39" s="89">
        <f ca="1">OFFSET('Plantilla General'!D$4,0,3*H39)</f>
        <v>1</v>
      </c>
      <c r="E39" s="146">
        <v>16</v>
      </c>
      <c r="F39" s="89">
        <f ca="1">OFFSET('Plantilla General'!E$4,0,3*H39)</f>
        <v>2011</v>
      </c>
      <c r="G39" s="90">
        <f ca="1">OFFSET('Plantilla General'!C$23,0,3*$H39)</f>
        <v>57.93333333333333</v>
      </c>
      <c r="H39" s="7">
        <v>36</v>
      </c>
    </row>
    <row r="40" spans="1:8" ht="21" customHeight="1">
      <c r="A40" s="82" t="s">
        <v>182</v>
      </c>
      <c r="B40" s="8" t="s">
        <v>198</v>
      </c>
      <c r="C40" s="84">
        <f ca="1">OFFSET('Plantilla General'!C$4,0,3*H40)</f>
        <v>144.6</v>
      </c>
      <c r="D40" s="83">
        <f ca="1">OFFSET('Plantilla General'!D$4,0,3*H40)</f>
        <v>17</v>
      </c>
      <c r="E40" s="145">
        <v>18</v>
      </c>
      <c r="F40" s="83">
        <f ca="1">OFFSET('Plantilla General'!E$4,0,3*H40)</f>
        <v>2012</v>
      </c>
      <c r="G40" s="85">
        <f ca="1">OFFSET('Plantilla General'!C$23,0,3*$H40)</f>
        <v>117.39411764705883</v>
      </c>
      <c r="H40" s="7">
        <v>37</v>
      </c>
    </row>
    <row r="41" spans="1:8" ht="21">
      <c r="A41" s="76"/>
      <c r="B41" s="8" t="s">
        <v>199</v>
      </c>
      <c r="C41" s="84">
        <f ca="1">OFFSET('Plantilla General'!C$4,0,3*H41)</f>
        <v>129.6</v>
      </c>
      <c r="D41" s="83">
        <f ca="1">OFFSET('Plantilla General'!D$4,0,3*H41)</f>
        <v>13</v>
      </c>
      <c r="E41" s="145">
        <v>18</v>
      </c>
      <c r="F41" s="83">
        <f ca="1">OFFSET('Plantilla General'!E$4,0,3*H41)</f>
        <v>2012</v>
      </c>
      <c r="G41" s="85">
        <f ca="1">OFFSET('Plantilla General'!C$23,0,3*$H41)</f>
        <v>121.51176470588234</v>
      </c>
      <c r="H41" s="7">
        <v>38</v>
      </c>
    </row>
    <row r="42" spans="1:8" ht="21">
      <c r="A42" s="76"/>
      <c r="B42" s="8" t="s">
        <v>126</v>
      </c>
      <c r="C42" s="84">
        <f ca="1">OFFSET('Plantilla General'!C$4,0,3*H42)</f>
        <v>77.2</v>
      </c>
      <c r="D42" s="83">
        <f ca="1">OFFSET('Plantilla General'!D$4,0,3*H42)</f>
        <v>7</v>
      </c>
      <c r="E42" s="145">
        <v>16</v>
      </c>
      <c r="F42" s="83">
        <f ca="1">OFFSET('Plantilla General'!E$4,0,3*H42)</f>
        <v>2012</v>
      </c>
      <c r="G42" s="85">
        <f ca="1">OFFSET('Plantilla General'!C$23,0,3*$H42)</f>
        <v>76.69333333333333</v>
      </c>
      <c r="H42" s="7">
        <v>39</v>
      </c>
    </row>
    <row r="43" spans="1:8" ht="21">
      <c r="A43" s="76"/>
      <c r="B43" s="8" t="s">
        <v>166</v>
      </c>
      <c r="C43" s="84">
        <f ca="1">OFFSET('Plantilla General'!C$4,0,3*H43)</f>
        <v>36.19</v>
      </c>
      <c r="D43" s="83">
        <f ca="1">OFFSET('Plantilla General'!D$4,0,3*H43)</f>
        <v>5</v>
      </c>
      <c r="E43" s="145">
        <v>20</v>
      </c>
      <c r="F43" s="83">
        <f ca="1">OFFSET('Plantilla General'!E$4,0,3*H43)</f>
        <v>2015</v>
      </c>
      <c r="G43" s="85">
        <f ca="1">OFFSET('Plantilla General'!C$23,0,3*$H43)</f>
        <v>25.001052631578947</v>
      </c>
      <c r="H43" s="7">
        <v>40</v>
      </c>
    </row>
    <row r="44" spans="1:8" ht="21">
      <c r="A44" s="76"/>
      <c r="B44" s="8" t="s">
        <v>167</v>
      </c>
      <c r="C44" s="84">
        <f ca="1">OFFSET('Plantilla General'!C$4,0,3*H44)</f>
        <v>13</v>
      </c>
      <c r="D44" s="83">
        <f ca="1">OFFSET('Plantilla General'!D$4,0,3*H44)</f>
        <v>7</v>
      </c>
      <c r="E44" s="145">
        <v>18</v>
      </c>
      <c r="F44" s="83">
        <f ca="1">OFFSET('Plantilla General'!E$4,0,3*H44)</f>
        <v>2010</v>
      </c>
      <c r="G44" s="85">
        <f ca="1">OFFSET('Plantilla General'!C$23,0,3*$H44)</f>
        <v>14.394117647058824</v>
      </c>
      <c r="H44" s="7">
        <v>41</v>
      </c>
    </row>
    <row r="45" spans="1:8" ht="21">
      <c r="A45" s="76"/>
      <c r="B45" s="8" t="s">
        <v>125</v>
      </c>
      <c r="C45" s="84">
        <f ca="1">OFFSET('Plantilla General'!C$4,0,3*H45)</f>
        <v>1.25</v>
      </c>
      <c r="D45" s="83">
        <f ca="1">OFFSET('Plantilla General'!D$4,0,3*H45)</f>
        <v>8</v>
      </c>
      <c r="E45" s="145">
        <v>14</v>
      </c>
      <c r="F45" s="83">
        <f ca="1">OFFSET('Plantilla General'!E$4,0,3*H45)</f>
        <v>2012</v>
      </c>
      <c r="G45" s="85">
        <f ca="1">OFFSET('Plantilla General'!C$23,0,3*$H45)</f>
        <v>1.4323697068003276</v>
      </c>
      <c r="H45" s="7">
        <v>42</v>
      </c>
    </row>
    <row r="46" spans="1:8" ht="21">
      <c r="A46" s="76"/>
      <c r="B46" s="51" t="s">
        <v>169</v>
      </c>
      <c r="C46" s="84">
        <f ca="1">OFFSET('Plantilla General'!C$4,0,3*H46)</f>
        <v>-5.940000000000111</v>
      </c>
      <c r="D46" s="83">
        <f ca="1">OFFSET('Plantilla General'!D$4,0,3*H46)</f>
        <v>4</v>
      </c>
      <c r="E46" s="145">
        <v>15</v>
      </c>
      <c r="F46" s="83">
        <f ca="1">OFFSET('Plantilla General'!E$4,0,3*H46)</f>
        <v>2013</v>
      </c>
      <c r="G46" s="85">
        <f ca="1">OFFSET('Plantilla General'!C$23,0,3*$H46)</f>
        <v>-0.6111904761905009</v>
      </c>
      <c r="H46" s="7">
        <v>43</v>
      </c>
    </row>
    <row r="47" spans="1:8" ht="21">
      <c r="A47" s="76"/>
      <c r="B47" s="8" t="s">
        <v>98</v>
      </c>
      <c r="C47" s="84">
        <f ca="1">OFFSET('Plantilla General'!C$4,0,3*H47)</f>
        <v>1.4814401594930262</v>
      </c>
      <c r="D47" s="83">
        <f ca="1">OFFSET('Plantilla General'!D$4,0,3*H47)</f>
        <v>7</v>
      </c>
      <c r="E47" s="145">
        <v>18</v>
      </c>
      <c r="F47" s="83">
        <f ca="1">OFFSET('Plantilla General'!E$4,0,3*H47)</f>
        <v>2012</v>
      </c>
      <c r="G47" s="85">
        <f ca="1">OFFSET('Plantilla General'!C$23,0,3*$H47)</f>
        <v>1.6031768746212747</v>
      </c>
      <c r="H47" s="7">
        <v>44</v>
      </c>
    </row>
    <row r="48" spans="1:8" ht="21">
      <c r="A48" s="76"/>
      <c r="B48" s="8" t="s">
        <v>96</v>
      </c>
      <c r="C48" s="84">
        <f ca="1">OFFSET('Plantilla General'!C$4,0,3*H48)</f>
        <v>1.1424302788310006</v>
      </c>
      <c r="D48" s="83">
        <f ca="1">OFFSET('Plantilla General'!D$4,0,3*H48)</f>
        <v>8</v>
      </c>
      <c r="E48" s="145">
        <v>18</v>
      </c>
      <c r="F48" s="83">
        <f ca="1">OFFSET('Plantilla General'!E$4,0,3*H48)</f>
        <v>2012</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General'!C$4,0,3*H50)</f>
        <v>7.1844262295081975</v>
      </c>
      <c r="D50" s="83">
        <f ca="1">OFFSET('Plantilla General'!D$4,0,3*H50)</f>
        <v>4</v>
      </c>
      <c r="E50" s="145">
        <v>16</v>
      </c>
      <c r="F50" s="83">
        <f ca="1">OFFSET('Plantilla General'!E$4,0,3*H50)</f>
        <v>2012</v>
      </c>
      <c r="G50" s="85">
        <f ca="1">OFFSET('Plantilla General'!C$23,0,3*$H50)</f>
        <v>30.94932192896834</v>
      </c>
      <c r="H50" s="7">
        <v>47</v>
      </c>
    </row>
    <row r="51" spans="1:8" ht="21">
      <c r="A51" s="77"/>
      <c r="B51" s="8" t="s">
        <v>180</v>
      </c>
      <c r="C51" s="84">
        <f ca="1">OFFSET('Plantilla General'!C$4,0,3*H51)</f>
        <v>26</v>
      </c>
      <c r="D51" s="83">
        <f ca="1">OFFSET('Plantilla General'!D$4,0,3*H51)</f>
        <v>4</v>
      </c>
      <c r="E51" s="145">
        <v>17</v>
      </c>
      <c r="F51" s="83">
        <f ca="1">OFFSET('Plantilla General'!E$4,0,3*H51)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7">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177</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General'!C$5,0,3*$H$3)</f>
        <v>36.3</v>
      </c>
      <c r="D3" s="83">
        <f ca="1">OFFSET('Plantilla General'!D$5,0,3*$H$3)</f>
        <v>11</v>
      </c>
      <c r="E3" s="145">
        <v>18</v>
      </c>
      <c r="F3" s="83" t="str">
        <f ca="1">OFFSET('Plantilla General'!E$5,0,3*$H$3)</f>
        <v>         2011</v>
      </c>
      <c r="G3" s="85">
        <f ca="1">OFFSET('Plantilla General'!C23,0,3*$H3)</f>
        <v>31.635294117647057</v>
      </c>
      <c r="H3" s="7">
        <v>0</v>
      </c>
    </row>
    <row r="4" spans="1:8" ht="21">
      <c r="A4" s="76"/>
      <c r="B4" s="8" t="s">
        <v>69</v>
      </c>
      <c r="C4" s="84">
        <f ca="1">OFFSET('Plantilla General'!C$5,0,3*H4)</f>
        <v>18.7</v>
      </c>
      <c r="D4" s="83">
        <f ca="1">OFFSET('Plantilla General'!D$5,0,3*H4)</f>
        <v>12</v>
      </c>
      <c r="E4" s="145">
        <v>18</v>
      </c>
      <c r="F4" s="83" t="str">
        <f ca="1">OFFSET('Plantilla General'!E$5,0,3*H4)</f>
        <v>         2011</v>
      </c>
      <c r="G4" s="85">
        <f ca="1">OFFSET('Plantilla General'!C$23,0,3*$H4)</f>
        <v>14.164705882352939</v>
      </c>
      <c r="H4" s="7">
        <v>1</v>
      </c>
    </row>
    <row r="5" spans="1:8" ht="21">
      <c r="A5" s="76"/>
      <c r="B5" s="8" t="s">
        <v>106</v>
      </c>
      <c r="C5" s="84">
        <f ca="1">OFFSET('Plantilla General'!C$5,0,3*H5)</f>
        <v>58</v>
      </c>
      <c r="D5" s="83">
        <f ca="1">OFFSET('Plantilla General'!D$5,0,3*H5)</f>
        <v>13</v>
      </c>
      <c r="E5" s="145">
        <v>17</v>
      </c>
      <c r="F5" s="83">
        <f ca="1">OFFSET('Plantilla General'!E$5,0,3*H5)</f>
        <v>2011</v>
      </c>
      <c r="G5" s="85">
        <f ca="1">OFFSET('Plantilla General'!C$23,0,3*$H5)</f>
        <v>36.8125</v>
      </c>
      <c r="H5" s="7">
        <v>2</v>
      </c>
    </row>
    <row r="6" spans="1:8" ht="21">
      <c r="A6" s="77"/>
      <c r="B6" s="8" t="s">
        <v>108</v>
      </c>
      <c r="C6" s="84">
        <f ca="1">OFFSET('Plantilla General'!C$5,0,3*H6)</f>
        <v>44.6</v>
      </c>
      <c r="D6" s="83">
        <f ca="1">OFFSET('Plantilla General'!D$5,0,3*H6)</f>
        <v>16</v>
      </c>
      <c r="E6" s="145">
        <v>18</v>
      </c>
      <c r="F6" s="83">
        <f ca="1">OFFSET('Plantilla General'!E$5,0,3*H6)</f>
        <v>2012</v>
      </c>
      <c r="G6" s="85">
        <f ca="1">OFFSET('Plantilla General'!C$23,0,3*$H6)</f>
        <v>37.476470588235294</v>
      </c>
      <c r="H6" s="7">
        <v>3</v>
      </c>
    </row>
    <row r="7" spans="1:8" ht="21">
      <c r="A7" s="86" t="s">
        <v>211</v>
      </c>
      <c r="B7" s="87" t="s">
        <v>187</v>
      </c>
      <c r="C7" s="153">
        <f ca="1">OFFSET('Plantilla General'!C$5,0,3*H7)</f>
        <v>0.472</v>
      </c>
      <c r="D7" s="89">
        <f ca="1">OFFSET('Plantilla General'!D$5,0,3*H7)</f>
        <v>5</v>
      </c>
      <c r="E7" s="146">
        <v>18</v>
      </c>
      <c r="F7" s="89" t="str">
        <f ca="1">OFFSET('Plantilla General'!E$5,0,3*H7)</f>
        <v>2011</v>
      </c>
      <c r="G7" s="90">
        <f ca="1">OFFSET('Plantilla General'!C$23,0,3*$H7)</f>
        <v>0.497</v>
      </c>
      <c r="H7" s="7">
        <v>4</v>
      </c>
    </row>
    <row r="8" spans="1:8" ht="21">
      <c r="A8" s="91"/>
      <c r="B8" s="92" t="s">
        <v>109</v>
      </c>
      <c r="C8" s="88">
        <f ca="1">OFFSET('Plantilla General'!C$5,0,3*H8)</f>
        <v>12.1</v>
      </c>
      <c r="D8" s="89">
        <f ca="1">OFFSET('Plantilla General'!D$5,0,3*H8)</f>
        <v>7</v>
      </c>
      <c r="E8" s="146">
        <v>18</v>
      </c>
      <c r="F8" s="89">
        <f ca="1">OFFSET('Plantilla General'!E$5,0,3*H8)</f>
        <v>2011</v>
      </c>
      <c r="G8" s="90">
        <f ca="1">OFFSET('Plantilla General'!C$23,0,3*$H8)</f>
        <v>14.452941176470588</v>
      </c>
      <c r="H8" s="7">
        <v>5</v>
      </c>
    </row>
    <row r="9" spans="1:8" ht="21">
      <c r="A9" s="91"/>
      <c r="B9" s="92" t="s">
        <v>111</v>
      </c>
      <c r="C9" s="88">
        <f ca="1">OFFSET('Plantilla General'!C$5,0,3*H9)</f>
        <v>34</v>
      </c>
      <c r="D9" s="89">
        <f ca="1">OFFSET('Plantilla General'!D$5,0,3*H9)</f>
        <v>10</v>
      </c>
      <c r="E9" s="146">
        <v>18</v>
      </c>
      <c r="F9" s="89">
        <f ca="1">OFFSET('Plantilla General'!E$5,0,3*H9)</f>
        <v>2011</v>
      </c>
      <c r="G9" s="90">
        <f ca="1">OFFSET('Plantilla General'!C$23,0,3*$H9)</f>
        <v>33.14705882352942</v>
      </c>
      <c r="H9" s="7">
        <v>6</v>
      </c>
    </row>
    <row r="10" spans="1:8" ht="21">
      <c r="A10" s="93"/>
      <c r="B10" s="87" t="s">
        <v>184</v>
      </c>
      <c r="C10" s="88">
        <f ca="1">OFFSET('Plantilla General'!C$5,0,3*H10)</f>
        <v>8306.484866720675</v>
      </c>
      <c r="D10" s="89">
        <f ca="1">OFFSET('Plantilla General'!D$5,0,3*H10)</f>
        <v>15</v>
      </c>
      <c r="E10" s="146">
        <v>18</v>
      </c>
      <c r="F10" s="89">
        <f ca="1">OFFSET('Plantilla General'!E$5,0,3*H10)</f>
        <v>2014</v>
      </c>
      <c r="G10" s="90">
        <f ca="1">OFFSET('Plantilla General'!C$23,0,3*$H10)</f>
        <v>5011.642251536956</v>
      </c>
      <c r="H10" s="7">
        <v>7</v>
      </c>
    </row>
    <row r="11" spans="1:8" ht="21">
      <c r="A11" s="78" t="s">
        <v>210</v>
      </c>
      <c r="B11" s="164" t="s">
        <v>70</v>
      </c>
      <c r="C11" s="84">
        <f ca="1">OFFSET('Plantilla General'!C$5,0,3*H11)</f>
        <v>68</v>
      </c>
      <c r="D11" s="83">
        <f ca="1">OFFSET('Plantilla General'!D$5,0,3*H11)</f>
        <v>7</v>
      </c>
      <c r="E11" s="145">
        <v>16</v>
      </c>
      <c r="F11" s="83">
        <f ca="1">OFFSET('Plantilla General'!E$5,0,3*H11)</f>
        <v>2014</v>
      </c>
      <c r="G11" s="85">
        <f ca="1">OFFSET('Plantilla General'!C$23,0,3*$H11)</f>
        <v>71.2</v>
      </c>
      <c r="H11" s="7">
        <v>8</v>
      </c>
    </row>
    <row r="12" spans="1:8" ht="21">
      <c r="A12" s="76"/>
      <c r="B12" s="164" t="s">
        <v>112</v>
      </c>
      <c r="C12" s="84">
        <f ca="1">OFFSET('Plantilla General'!C$5,0,3*H12)</f>
        <v>30.2</v>
      </c>
      <c r="D12" s="83">
        <f ca="1">OFFSET('Plantilla General'!D$5,0,3*H12)</f>
        <v>17</v>
      </c>
      <c r="E12" s="145">
        <v>19</v>
      </c>
      <c r="F12" s="83">
        <f ca="1">OFFSET('Plantilla General'!E$5,0,3*H12)</f>
        <v>2014</v>
      </c>
      <c r="G12" s="85">
        <f ca="1">OFFSET('Plantilla General'!C$23,0,3*$H12)</f>
        <v>21.58888888888889</v>
      </c>
      <c r="H12" s="7">
        <v>9</v>
      </c>
    </row>
    <row r="13" spans="1:8" ht="21">
      <c r="A13" s="76"/>
      <c r="B13" s="164" t="s">
        <v>71</v>
      </c>
      <c r="C13" s="84">
        <f ca="1">OFFSET('Plantilla General'!C$5,0,3*H13)</f>
        <v>62.1</v>
      </c>
      <c r="D13" s="83">
        <f ca="1">OFFSET('Plantilla General'!D$5,0,3*H13)</f>
        <v>9</v>
      </c>
      <c r="E13" s="145">
        <v>18</v>
      </c>
      <c r="F13" s="83">
        <f ca="1">OFFSET('Plantilla General'!E$5,0,3*H13)</f>
        <v>2013</v>
      </c>
      <c r="G13" s="85">
        <f ca="1">OFFSET('Plantilla General'!C$23,0,3*$H13)</f>
        <v>60.31176470588236</v>
      </c>
      <c r="H13" s="7">
        <v>10</v>
      </c>
    </row>
    <row r="14" spans="1:8" ht="21">
      <c r="A14" s="76"/>
      <c r="B14" s="164" t="s">
        <v>72</v>
      </c>
      <c r="C14" s="84">
        <f ca="1">OFFSET('Plantilla General'!C$5,0,3*H14)</f>
        <v>67.3</v>
      </c>
      <c r="D14" s="83">
        <f ca="1">OFFSET('Plantilla General'!D$5,0,3*H14)</f>
        <v>6</v>
      </c>
      <c r="E14" s="145">
        <v>18</v>
      </c>
      <c r="F14" s="83">
        <f ca="1">OFFSET('Plantilla General'!E$5,0,3*H14)</f>
        <v>2013</v>
      </c>
      <c r="G14" s="85">
        <f ca="1">OFFSET('Plantilla General'!C$23,0,3*$H14)</f>
        <v>74.21764705882353</v>
      </c>
      <c r="H14" s="7">
        <v>11</v>
      </c>
    </row>
    <row r="15" spans="1:8" ht="21">
      <c r="A15" s="76"/>
      <c r="B15" s="164" t="s">
        <v>171</v>
      </c>
      <c r="C15" s="166">
        <f ca="1">OFFSET('Plantilla General'!C$5,0,3*H15)</f>
        <v>0.5485040797824116</v>
      </c>
      <c r="D15" s="83">
        <f ca="1">OFFSET('Plantilla General'!D$5,0,3*H15)</f>
        <v>4</v>
      </c>
      <c r="E15" s="145">
        <v>18</v>
      </c>
      <c r="F15" s="83">
        <f ca="1">OFFSET('Plantilla General'!E$5,0,3*H15)</f>
        <v>2013</v>
      </c>
      <c r="G15" s="162">
        <f ca="1">OFFSET('Plantilla General'!C$23,0,3*$H15)</f>
        <v>0.701655957231478</v>
      </c>
      <c r="H15" s="7">
        <v>12</v>
      </c>
    </row>
    <row r="16" spans="1:8" ht="21">
      <c r="A16" s="77"/>
      <c r="B16" s="164" t="s">
        <v>73</v>
      </c>
      <c r="C16" s="84">
        <f ca="1">OFFSET('Plantilla General'!C$5,0,3*H16)</f>
        <v>58.9</v>
      </c>
      <c r="D16" s="83">
        <f ca="1">OFFSET('Plantilla General'!D$5,0,3*H16)</f>
        <v>8</v>
      </c>
      <c r="E16" s="145">
        <v>18</v>
      </c>
      <c r="F16" s="83">
        <f ca="1">OFFSET('Plantilla General'!E$5,0,3*H16)</f>
        <v>2013</v>
      </c>
      <c r="G16" s="85">
        <f ca="1">OFFSET('Plantilla General'!C$23,0,3*$H16)</f>
        <v>58.2235294117647</v>
      </c>
      <c r="H16" s="7">
        <v>13</v>
      </c>
    </row>
    <row r="17" spans="1:8" ht="21">
      <c r="A17" s="94" t="s">
        <v>16</v>
      </c>
      <c r="B17" s="95" t="s">
        <v>113</v>
      </c>
      <c r="C17" s="158">
        <f ca="1">OFFSET('Plantilla General'!C$5,0,3*H17)</f>
        <v>0.6144067796610169</v>
      </c>
      <c r="D17" s="89">
        <f ca="1">OFFSET('Plantilla General'!D$5,0,3*H17)</f>
        <v>14</v>
      </c>
      <c r="E17" s="146">
        <v>20</v>
      </c>
      <c r="F17" s="89">
        <f ca="1">OFFSET('Plantilla General'!E$5,0,3*H17)</f>
        <v>2013</v>
      </c>
      <c r="G17" s="163">
        <f ca="1">OFFSET('Plantilla General'!C$23,0,3*$H17)</f>
        <v>0.519468193783184</v>
      </c>
      <c r="H17" s="7">
        <v>14</v>
      </c>
    </row>
    <row r="18" spans="1:8" ht="21">
      <c r="A18" s="91"/>
      <c r="B18" s="95" t="s">
        <v>147</v>
      </c>
      <c r="C18" s="88">
        <f ca="1">OFFSET('Plantilla General'!C$5,0,3*H18)</f>
        <v>11.5</v>
      </c>
      <c r="D18" s="89">
        <f ca="1">OFFSET('Plantilla General'!D$5,0,3*H18)</f>
        <v>13</v>
      </c>
      <c r="E18" s="146">
        <v>19</v>
      </c>
      <c r="F18" s="89">
        <f ca="1">OFFSET('Plantilla General'!E$5,0,3*H18)</f>
        <v>2012</v>
      </c>
      <c r="G18" s="90">
        <f ca="1">OFFSET('Plantilla General'!C$23,0,3*$H18)</f>
        <v>16.522222222222226</v>
      </c>
      <c r="H18" s="7">
        <v>15</v>
      </c>
    </row>
    <row r="19" spans="1:8" ht="21">
      <c r="A19" s="91"/>
      <c r="B19" s="95" t="s">
        <v>190</v>
      </c>
      <c r="C19" s="88">
        <f ca="1">OFFSET('Plantilla General'!C$5,0,3*H19)</f>
        <v>37.5</v>
      </c>
      <c r="D19" s="89">
        <f ca="1">OFFSET('Plantilla General'!D$5,0,3*H19)</f>
        <v>17</v>
      </c>
      <c r="E19" s="146">
        <v>19</v>
      </c>
      <c r="F19" s="89">
        <f ca="1">OFFSET('Plantilla General'!E$5,0,3*H19)</f>
        <v>2009</v>
      </c>
      <c r="G19" s="90">
        <f ca="1">OFFSET('Plantilla General'!C$23,0,3*$H19)</f>
        <v>53.72222222222222</v>
      </c>
      <c r="H19" s="7">
        <v>16</v>
      </c>
    </row>
    <row r="20" spans="1:8" ht="21">
      <c r="A20" s="93"/>
      <c r="B20" s="95" t="s">
        <v>115</v>
      </c>
      <c r="C20" s="88">
        <f ca="1">OFFSET('Plantilla General'!C$5,0,3*H20)</f>
        <v>37.6</v>
      </c>
      <c r="D20" s="89">
        <f ca="1">OFFSET('Plantilla General'!D$5,0,3*H20)</f>
        <v>6</v>
      </c>
      <c r="E20" s="146">
        <v>9</v>
      </c>
      <c r="F20" s="89" t="str">
        <f ca="1">OFFSET('Plantilla General'!E$5,0,3*H20)</f>
        <v>2010-2013</v>
      </c>
      <c r="G20" s="90">
        <f ca="1">OFFSET('Plantilla General'!C$23,0,3*$H20)</f>
        <v>23.175</v>
      </c>
      <c r="H20" s="7">
        <v>17</v>
      </c>
    </row>
    <row r="21" spans="1:8" ht="21">
      <c r="A21" s="78" t="s">
        <v>21</v>
      </c>
      <c r="B21" s="164" t="s">
        <v>148</v>
      </c>
      <c r="C21" s="84">
        <f ca="1">OFFSET('Plantilla General'!C$5,0,3*H21)</f>
        <v>4.75469842120708</v>
      </c>
      <c r="D21" s="83">
        <f ca="1">OFFSET('Plantilla General'!D$5,0,3*H21)</f>
        <v>7</v>
      </c>
      <c r="E21" s="145">
        <v>20</v>
      </c>
      <c r="F21" s="83">
        <f ca="1">OFFSET('Plantilla General'!E$5,0,3*H21)</f>
        <v>2013</v>
      </c>
      <c r="G21" s="85">
        <f ca="1">OFFSET('Plantilla General'!C$23,0,3*$H21)</f>
        <v>4.246195947216593</v>
      </c>
      <c r="H21" s="7">
        <v>18</v>
      </c>
    </row>
    <row r="22" spans="1:8" ht="21">
      <c r="A22" s="76"/>
      <c r="B22" s="164" t="s">
        <v>135</v>
      </c>
      <c r="C22" s="84">
        <f ca="1">OFFSET('Plantilla General'!C$5,0,3*H22)</f>
        <v>23.2</v>
      </c>
      <c r="D22" s="83">
        <f ca="1">OFFSET('Plantilla General'!D$5,0,3*H22)</f>
        <v>6</v>
      </c>
      <c r="E22" s="145">
        <v>19</v>
      </c>
      <c r="F22" s="83">
        <f ca="1">OFFSET('Plantilla General'!E$5,0,3*H22)</f>
        <v>2012</v>
      </c>
      <c r="G22" s="85">
        <f ca="1">OFFSET('Plantilla General'!C$23,0,3*$H22)</f>
        <v>33.33333333333334</v>
      </c>
      <c r="H22" s="7">
        <v>19</v>
      </c>
    </row>
    <row r="23" spans="1:8" ht="21">
      <c r="A23" s="76"/>
      <c r="B23" s="164" t="s">
        <v>116</v>
      </c>
      <c r="C23" s="84">
        <f ca="1">OFFSET('Plantilla General'!C$5,0,3*H23)</f>
        <v>27.2</v>
      </c>
      <c r="D23" s="83">
        <f ca="1">OFFSET('Plantilla General'!D$5,0,3*H23)</f>
        <v>16</v>
      </c>
      <c r="E23" s="145">
        <v>18</v>
      </c>
      <c r="F23" s="83">
        <f ca="1">OFFSET('Plantilla General'!E$5,0,3*H23)</f>
        <v>2008</v>
      </c>
      <c r="G23" s="85">
        <f ca="1">OFFSET('Plantilla General'!C$23,0,3*$H23)</f>
        <v>17.24705882352941</v>
      </c>
      <c r="H23" s="7">
        <v>20</v>
      </c>
    </row>
    <row r="24" spans="1:8" ht="21">
      <c r="A24" s="76"/>
      <c r="B24" s="164" t="s">
        <v>121</v>
      </c>
      <c r="C24" s="84">
        <f ca="1">OFFSET('Plantilla General'!C$5,0,3*H24)</f>
        <v>31.2</v>
      </c>
      <c r="D24" s="83">
        <f ca="1">OFFSET('Plantilla General'!D$5,0,3*H24)</f>
        <v>18</v>
      </c>
      <c r="E24" s="145">
        <v>20</v>
      </c>
      <c r="F24" s="83">
        <f ca="1">OFFSET('Plantilla General'!E$5,0,3*H24)</f>
        <v>2013</v>
      </c>
      <c r="G24" s="85">
        <f ca="1">OFFSET('Plantilla General'!C$23,0,3*$H24)</f>
        <v>17.652631578947368</v>
      </c>
      <c r="H24" s="7">
        <v>21</v>
      </c>
    </row>
    <row r="25" spans="1:8" ht="21">
      <c r="A25" s="77"/>
      <c r="B25" s="165" t="s">
        <v>122</v>
      </c>
      <c r="C25" s="84">
        <f ca="1">OFFSET('Plantilla General'!C$5,0,3*H25)</f>
        <v>200</v>
      </c>
      <c r="D25" s="83">
        <f ca="1">OFFSET('Plantilla General'!D$5,0,3*H25)</f>
        <v>18</v>
      </c>
      <c r="E25" s="145">
        <v>20</v>
      </c>
      <c r="F25" s="83">
        <f ca="1">OFFSET('Plantilla General'!E$5,0,3*H25)</f>
        <v>2013</v>
      </c>
      <c r="G25" s="85">
        <f ca="1">OFFSET('Plantilla General'!C$23,0,3*$H25)</f>
        <v>103.42105263157895</v>
      </c>
      <c r="H25" s="7">
        <v>22</v>
      </c>
    </row>
    <row r="26" spans="1:8" ht="21">
      <c r="A26" s="94" t="s">
        <v>25</v>
      </c>
      <c r="B26" s="95" t="s">
        <v>192</v>
      </c>
      <c r="C26" s="88">
        <f ca="1">OFFSET('Plantilla General'!C$5,0,3*H26)</f>
        <v>6.43691</v>
      </c>
      <c r="D26" s="89">
        <f ca="1">OFFSET('Plantilla General'!D$5,0,3*H26)</f>
        <v>4</v>
      </c>
      <c r="E26" s="146">
        <v>20</v>
      </c>
      <c r="F26" s="89">
        <f ca="1">OFFSET('Plantilla General'!E$5,0,3*H26)</f>
        <v>2012</v>
      </c>
      <c r="G26" s="90">
        <f ca="1">OFFSET('Plantilla General'!C$23,0,3*$H26)</f>
        <v>5.023487368421052</v>
      </c>
      <c r="H26" s="7">
        <v>23</v>
      </c>
    </row>
    <row r="27" spans="1:8" ht="21">
      <c r="A27" s="91"/>
      <c r="B27" s="95" t="s">
        <v>150</v>
      </c>
      <c r="C27" s="88">
        <f ca="1">OFFSET('Plantilla General'!C$5,0,3*H27)</f>
        <v>6.571428571428571</v>
      </c>
      <c r="D27" s="89">
        <f ca="1">OFFSET('Plantilla General'!D$5,0,3*H27)</f>
        <v>10</v>
      </c>
      <c r="E27" s="146">
        <v>16</v>
      </c>
      <c r="F27" s="89">
        <f ca="1">OFFSET('Plantilla General'!E$5,0,3*H27)</f>
        <v>2011</v>
      </c>
      <c r="G27" s="90">
        <f ca="1">OFFSET('Plantilla General'!C$23,0,3*$H27)</f>
        <v>6.428546015819675</v>
      </c>
      <c r="H27" s="7">
        <v>24</v>
      </c>
    </row>
    <row r="28" spans="1:8" ht="21">
      <c r="A28" s="91"/>
      <c r="B28" s="95" t="s">
        <v>124</v>
      </c>
      <c r="C28" s="88" t="s">
        <v>178</v>
      </c>
      <c r="D28" s="89" t="s">
        <v>178</v>
      </c>
      <c r="E28" s="146">
        <v>15</v>
      </c>
      <c r="F28" s="89" t="s">
        <v>178</v>
      </c>
      <c r="G28" s="90" t="s">
        <v>178</v>
      </c>
      <c r="H28" s="7">
        <v>25</v>
      </c>
    </row>
    <row r="29" spans="1:8" ht="21">
      <c r="A29" s="91"/>
      <c r="B29" s="95" t="s">
        <v>151</v>
      </c>
      <c r="C29" s="88">
        <f ca="1">OFFSET('Plantilla General'!C$5,0,3*H29)</f>
        <v>1.5694164989939636</v>
      </c>
      <c r="D29" s="89">
        <f ca="1">OFFSET('Plantilla General'!D$5,0,3*H29)</f>
        <v>4</v>
      </c>
      <c r="E29" s="146">
        <v>18</v>
      </c>
      <c r="F29" s="89">
        <f ca="1">OFFSET('Plantilla General'!E$5,0,3*H29)</f>
        <v>2011</v>
      </c>
      <c r="G29" s="90">
        <f ca="1">OFFSET('Plantilla General'!C$23,0,3*$H29)</f>
        <v>4.030220970341818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General'!C$5,0,3*H31)</f>
        <v>13.2</v>
      </c>
      <c r="D31" s="89">
        <f ca="1">OFFSET('Plantilla General'!D$5,0,3*H31)</f>
        <v>10</v>
      </c>
      <c r="E31" s="146">
        <v>17</v>
      </c>
      <c r="F31" s="89">
        <f ca="1">OFFSET('Plantilla General'!E$5,0,3*H31)</f>
        <v>2007</v>
      </c>
      <c r="G31" s="90">
        <f ca="1">OFFSET('Plantilla General'!C$23,0,3*$H31)</f>
        <v>13.643749999999999</v>
      </c>
      <c r="H31" s="7">
        <v>28</v>
      </c>
    </row>
    <row r="32" spans="1:8" ht="21">
      <c r="A32" s="79" t="s">
        <v>32</v>
      </c>
      <c r="B32" s="164" t="s">
        <v>154</v>
      </c>
      <c r="C32" s="84">
        <f ca="1">OFFSET('Plantilla General'!C$5,0,3*H32)</f>
        <v>1.4210526315789476</v>
      </c>
      <c r="D32" s="83">
        <f ca="1">OFFSET('Plantilla General'!D$5,0,3*H32)</f>
        <v>4</v>
      </c>
      <c r="E32" s="145">
        <v>18</v>
      </c>
      <c r="F32" s="83">
        <f ca="1">OFFSET('Plantilla General'!E$5,0,3*H32)</f>
        <v>2011</v>
      </c>
      <c r="G32" s="85">
        <f ca="1">OFFSET('Plantilla General'!C$23,0,3*$H32)</f>
        <v>4.895161129007304</v>
      </c>
      <c r="H32" s="7">
        <v>29</v>
      </c>
    </row>
    <row r="33" spans="1:8" ht="21">
      <c r="A33" s="80"/>
      <c r="B33" s="164" t="s">
        <v>95</v>
      </c>
      <c r="C33" s="84">
        <f ca="1">OFFSET('Plantilla General'!C$5,0,3*H33)</f>
        <v>1.7626168224299066</v>
      </c>
      <c r="D33" s="83">
        <f ca="1">OFFSET('Plantilla General'!D$5,0,3*H33)</f>
        <v>5</v>
      </c>
      <c r="E33" s="145">
        <v>18</v>
      </c>
      <c r="F33" s="83">
        <f ca="1">OFFSET('Plantilla General'!E$5,0,3*H33)</f>
        <v>2009</v>
      </c>
      <c r="G33" s="85">
        <f ca="1">OFFSET('Plantilla General'!C$23,0,3*$H33)</f>
        <v>2.240456045403578</v>
      </c>
      <c r="H33" s="7">
        <v>30</v>
      </c>
    </row>
    <row r="34" spans="1:8" ht="21">
      <c r="A34" s="80"/>
      <c r="B34" s="164" t="s">
        <v>155</v>
      </c>
      <c r="C34" s="84">
        <f ca="1">OFFSET('Plantilla General'!C$5,0,3*H34)</f>
        <v>1.4576271186440677</v>
      </c>
      <c r="D34" s="83">
        <f ca="1">OFFSET('Plantilla General'!D$5,0,3*H34)</f>
        <v>1</v>
      </c>
      <c r="E34" s="145">
        <v>18</v>
      </c>
      <c r="F34" s="83">
        <f ca="1">OFFSET('Plantilla General'!E$5,0,3*H34)</f>
        <v>2011</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General'!C$5,0,3*H36)</f>
        <v>0.46355446355446356</v>
      </c>
      <c r="D36" s="98">
        <f ca="1">OFFSET('Plantilla General'!D$5,0,3*H36)</f>
        <v>12</v>
      </c>
      <c r="E36" s="147">
        <v>16</v>
      </c>
      <c r="F36" s="98">
        <f ca="1">OFFSET('Plantilla General'!E$5,0,3*H36)</f>
        <v>2009</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General'!C$5,0,3*H39)</f>
        <v>79</v>
      </c>
      <c r="D39" s="89">
        <f ca="1">OFFSET('Plantilla General'!D$5,0,3*H39)</f>
        <v>10</v>
      </c>
      <c r="E39" s="146">
        <v>16</v>
      </c>
      <c r="F39" s="89">
        <f ca="1">OFFSET('Plantilla General'!E$5,0,3*H39)</f>
        <v>2011</v>
      </c>
      <c r="G39" s="90">
        <f ca="1">OFFSET('Plantilla General'!C$23,0,3*$H39)</f>
        <v>57.93333333333333</v>
      </c>
      <c r="H39" s="7">
        <v>36</v>
      </c>
    </row>
    <row r="40" spans="1:8" ht="21" customHeight="1">
      <c r="A40" s="82" t="s">
        <v>182</v>
      </c>
      <c r="B40" s="8" t="s">
        <v>198</v>
      </c>
      <c r="C40" s="84">
        <f ca="1">OFFSET('Plantilla General'!C$5,0,3*H40)</f>
        <v>109.2</v>
      </c>
      <c r="D40" s="83">
        <f ca="1">OFFSET('Plantilla General'!D$5,0,3*H40)</f>
        <v>6</v>
      </c>
      <c r="E40" s="145">
        <v>18</v>
      </c>
      <c r="F40" s="83">
        <f ca="1">OFFSET('Plantilla General'!E$5,0,3*H40)</f>
        <v>2011</v>
      </c>
      <c r="G40" s="85">
        <f ca="1">OFFSET('Plantilla General'!C$23,0,3*$H40)</f>
        <v>117.39411764705883</v>
      </c>
      <c r="H40" s="7">
        <v>37</v>
      </c>
    </row>
    <row r="41" spans="1:8" ht="21">
      <c r="A41" s="76"/>
      <c r="B41" s="8" t="s">
        <v>199</v>
      </c>
      <c r="C41" s="84">
        <f ca="1">OFFSET('Plantilla General'!C$5,0,3*H41)</f>
        <v>110.8</v>
      </c>
      <c r="D41" s="83">
        <f ca="1">OFFSET('Plantilla General'!D$5,0,3*H41)</f>
        <v>7</v>
      </c>
      <c r="E41" s="145">
        <v>18</v>
      </c>
      <c r="F41" s="83">
        <f ca="1">OFFSET('Plantilla General'!E$5,0,3*H41)</f>
        <v>2011</v>
      </c>
      <c r="G41" s="85">
        <f ca="1">OFFSET('Plantilla General'!C$23,0,3*$H41)</f>
        <v>121.51176470588234</v>
      </c>
      <c r="H41" s="7">
        <v>38</v>
      </c>
    </row>
    <row r="42" spans="1:8" ht="21">
      <c r="A42" s="76"/>
      <c r="B42" s="8" t="s">
        <v>126</v>
      </c>
      <c r="C42" s="84">
        <f ca="1">OFFSET('Plantilla General'!C$5,0,3*H42)</f>
        <v>68.8</v>
      </c>
      <c r="D42" s="83">
        <f ca="1">OFFSET('Plantilla General'!D$5,0,3*H42)</f>
        <v>13</v>
      </c>
      <c r="E42" s="145">
        <v>16</v>
      </c>
      <c r="F42" s="83">
        <f ca="1">OFFSET('Plantilla General'!E$5,0,3*H42)</f>
        <v>2011</v>
      </c>
      <c r="G42" s="85">
        <f ca="1">OFFSET('Plantilla General'!C$23,0,3*$H42)</f>
        <v>76.69333333333333</v>
      </c>
      <c r="H42" s="7">
        <v>39</v>
      </c>
    </row>
    <row r="43" spans="1:8" ht="21">
      <c r="A43" s="76"/>
      <c r="B43" s="8" t="s">
        <v>166</v>
      </c>
      <c r="C43" s="84">
        <f ca="1">OFFSET('Plantilla General'!C$5,0,3*H43)</f>
        <v>53.08</v>
      </c>
      <c r="D43" s="83">
        <f ca="1">OFFSET('Plantilla General'!D$5,0,3*H43)</f>
        <v>1</v>
      </c>
      <c r="E43" s="145">
        <v>20</v>
      </c>
      <c r="F43" s="83">
        <f ca="1">OFFSET('Plantilla General'!E$5,0,3*H43)</f>
        <v>2015</v>
      </c>
      <c r="G43" s="85">
        <f ca="1">OFFSET('Plantilla General'!C$23,0,3*$H43)</f>
        <v>25.001052631578947</v>
      </c>
      <c r="H43" s="7">
        <v>40</v>
      </c>
    </row>
    <row r="44" spans="1:8" ht="21">
      <c r="A44" s="76"/>
      <c r="B44" s="8" t="s">
        <v>167</v>
      </c>
      <c r="C44" s="84">
        <f ca="1">OFFSET('Plantilla General'!C$5,0,3*H44)</f>
        <v>13.3</v>
      </c>
      <c r="D44" s="83">
        <f ca="1">OFFSET('Plantilla General'!D$5,0,3*H44)</f>
        <v>8</v>
      </c>
      <c r="E44" s="145">
        <v>18</v>
      </c>
      <c r="F44" s="83">
        <f ca="1">OFFSET('Plantilla General'!E$5,0,3*H44)</f>
        <v>2012</v>
      </c>
      <c r="G44" s="85">
        <f ca="1">OFFSET('Plantilla General'!C$23,0,3*$H44)</f>
        <v>14.394117647058824</v>
      </c>
      <c r="H44" s="7">
        <v>41</v>
      </c>
    </row>
    <row r="45" spans="1:8" ht="21">
      <c r="A45" s="76"/>
      <c r="B45" s="8" t="s">
        <v>125</v>
      </c>
      <c r="C45" s="84">
        <f ca="1">OFFSET('Plantilla General'!C$5,0,3*H45)</f>
        <v>3.5</v>
      </c>
      <c r="D45" s="83">
        <f ca="1">OFFSET('Plantilla General'!D$5,0,3*H45)</f>
        <v>13</v>
      </c>
      <c r="E45" s="145">
        <v>14</v>
      </c>
      <c r="F45" s="83">
        <f ca="1">OFFSET('Plantilla General'!E$5,0,3*H45)</f>
        <v>2011</v>
      </c>
      <c r="G45" s="85">
        <f ca="1">OFFSET('Plantilla General'!C$23,0,3*$H45)</f>
        <v>1.4323697068003276</v>
      </c>
      <c r="H45" s="7">
        <v>42</v>
      </c>
    </row>
    <row r="46" spans="1:8" ht="21">
      <c r="A46" s="76"/>
      <c r="B46" s="51" t="s">
        <v>169</v>
      </c>
      <c r="C46" s="84">
        <f ca="1">OFFSET('Plantilla General'!C$5,0,3*H46)</f>
        <v>-1.8533333333334667</v>
      </c>
      <c r="D46" s="83">
        <f ca="1">OFFSET('Plantilla General'!D$5,0,3*H46)</f>
        <v>7</v>
      </c>
      <c r="E46" s="145">
        <v>15</v>
      </c>
      <c r="F46" s="83">
        <f ca="1">OFFSET('Plantilla General'!E$5,0,3*H46)</f>
        <v>2013</v>
      </c>
      <c r="G46" s="85">
        <f ca="1">OFFSET('Plantilla General'!C$23,0,3*$H46)</f>
        <v>-0.6111904761905009</v>
      </c>
      <c r="H46" s="7">
        <v>43</v>
      </c>
    </row>
    <row r="47" spans="1:8" ht="21">
      <c r="A47" s="76"/>
      <c r="B47" s="8" t="s">
        <v>98</v>
      </c>
      <c r="C47" s="84">
        <f ca="1">OFFSET('Plantilla General'!C$5,0,3*H47)</f>
        <v>1.6072159724333637</v>
      </c>
      <c r="D47" s="83">
        <f ca="1">OFFSET('Plantilla General'!D$5,0,3*H47)</f>
        <v>9</v>
      </c>
      <c r="E47" s="145">
        <v>18</v>
      </c>
      <c r="F47" s="83">
        <f ca="1">OFFSET('Plantilla General'!E$5,0,3*H47)</f>
        <v>2011</v>
      </c>
      <c r="G47" s="85">
        <f ca="1">OFFSET('Plantilla General'!C$23,0,3*$H47)</f>
        <v>1.6031768746212747</v>
      </c>
      <c r="H47" s="7">
        <v>44</v>
      </c>
    </row>
    <row r="48" spans="1:8" ht="21">
      <c r="A48" s="76"/>
      <c r="B48" s="8" t="s">
        <v>96</v>
      </c>
      <c r="C48" s="84">
        <f ca="1">OFFSET('Plantilla General'!C$5,0,3*H48)</f>
        <v>1.1545618892706975</v>
      </c>
      <c r="D48" s="83">
        <f ca="1">OFFSET('Plantilla General'!D$5,0,3*H48)</f>
        <v>9</v>
      </c>
      <c r="E48" s="145">
        <v>18</v>
      </c>
      <c r="F48" s="83">
        <f ca="1">OFFSET('Plantilla General'!E$5,0,3*H48)</f>
        <v>2011</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General'!C$5,0,3*H50)</f>
        <v>30.71428571428571</v>
      </c>
      <c r="D50" s="83">
        <f ca="1">OFFSET('Plantilla General'!D$5,0,3*H50)</f>
        <v>11</v>
      </c>
      <c r="E50" s="145">
        <v>16</v>
      </c>
      <c r="F50" s="83">
        <f ca="1">OFFSET('Plantilla General'!E$5,0,3*H50)</f>
        <v>2011</v>
      </c>
      <c r="G50" s="85">
        <f ca="1">OFFSET('Plantilla General'!C$23,0,3*$H50)</f>
        <v>30.94932192896834</v>
      </c>
      <c r="H50" s="7">
        <v>47</v>
      </c>
    </row>
    <row r="51" spans="1:8" ht="21">
      <c r="A51" s="77"/>
      <c r="B51" s="8" t="s">
        <v>180</v>
      </c>
      <c r="C51" s="84">
        <f ca="1">OFFSET('Plantilla General'!C$5,0,3*H51)</f>
        <v>53</v>
      </c>
      <c r="D51" s="83">
        <f ca="1">OFFSET('Plantilla General'!D$5,0,3*H51)</f>
        <v>12</v>
      </c>
      <c r="E51" s="145">
        <v>17</v>
      </c>
      <c r="F51" s="83">
        <f ca="1">OFFSET('Plantilla General'!E$5,0,3*H51)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45</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General'!C$6,0,3*$H$3)</f>
        <v>18</v>
      </c>
      <c r="D3" s="83">
        <f ca="1">OFFSET('Plantilla General'!D$6,0,3*$H$3)</f>
        <v>5</v>
      </c>
      <c r="E3" s="145">
        <v>18</v>
      </c>
      <c r="F3" s="83">
        <f ca="1">OFFSET('Plantilla General'!E$6,0,3*$H$3)</f>
        <v>2013</v>
      </c>
      <c r="G3" s="85">
        <f ca="1">OFFSET('Plantilla General'!C23,0,3*$H3)</f>
        <v>31.635294117647057</v>
      </c>
      <c r="H3" s="7">
        <v>0</v>
      </c>
    </row>
    <row r="4" spans="1:8" ht="21">
      <c r="A4" s="76"/>
      <c r="B4" s="8" t="s">
        <v>69</v>
      </c>
      <c r="C4" s="84">
        <f ca="1">OFFSET('Plantilla General'!C$6,0,3*H4)</f>
        <v>5.9</v>
      </c>
      <c r="D4" s="83">
        <f ca="1">OFFSET('Plantilla General'!D$6,0,3*H4)</f>
        <v>5</v>
      </c>
      <c r="E4" s="145">
        <v>18</v>
      </c>
      <c r="F4" s="83">
        <f ca="1">OFFSET('Plantilla General'!E$6,0,3*H4)</f>
        <v>2013</v>
      </c>
      <c r="G4" s="85">
        <f ca="1">OFFSET('Plantilla General'!C$23,0,3*$H4)</f>
        <v>14.164705882352939</v>
      </c>
      <c r="H4" s="7">
        <v>1</v>
      </c>
    </row>
    <row r="5" spans="1:8" ht="21">
      <c r="A5" s="76"/>
      <c r="B5" s="8" t="s">
        <v>106</v>
      </c>
      <c r="C5" s="84">
        <f ca="1">OFFSET('Plantilla General'!C$6,0,3*H5)</f>
        <v>14</v>
      </c>
      <c r="D5" s="83">
        <f ca="1">OFFSET('Plantilla General'!D$6,0,3*H5)</f>
        <v>4</v>
      </c>
      <c r="E5" s="145">
        <v>17</v>
      </c>
      <c r="F5" s="83">
        <f ca="1">OFFSET('Plantilla General'!E$6,0,3*H5)</f>
        <v>2012</v>
      </c>
      <c r="G5" s="85">
        <f ca="1">OFFSET('Plantilla General'!C$23,0,3*$H5)</f>
        <v>36.8125</v>
      </c>
      <c r="H5" s="7">
        <v>2</v>
      </c>
    </row>
    <row r="6" spans="1:8" ht="21">
      <c r="A6" s="77"/>
      <c r="B6" s="8" t="s">
        <v>108</v>
      </c>
      <c r="C6" s="84">
        <f ca="1">OFFSET('Plantilla General'!C$6,0,3*H6)</f>
        <v>37.3</v>
      </c>
      <c r="D6" s="83">
        <f ca="1">OFFSET('Plantilla General'!D$6,0,3*H6)</f>
        <v>7</v>
      </c>
      <c r="E6" s="145">
        <v>18</v>
      </c>
      <c r="F6" s="83">
        <f ca="1">OFFSET('Plantilla General'!E$6,0,3*H6)</f>
        <v>2012</v>
      </c>
      <c r="G6" s="85">
        <f ca="1">OFFSET('Plantilla General'!C$23,0,3*$H6)</f>
        <v>37.476470588235294</v>
      </c>
      <c r="H6" s="7">
        <v>3</v>
      </c>
    </row>
    <row r="7" spans="1:8" ht="21">
      <c r="A7" s="86" t="s">
        <v>211</v>
      </c>
      <c r="B7" s="87" t="s">
        <v>187</v>
      </c>
      <c r="C7" s="153">
        <f ca="1">OFFSET('Plantilla General'!C$6,0,3*H7)</f>
        <v>0.553</v>
      </c>
      <c r="D7" s="89">
        <f ca="1">OFFSET('Plantilla General'!D$6,0,3*H7)</f>
        <v>15</v>
      </c>
      <c r="E7" s="146">
        <v>18</v>
      </c>
      <c r="F7" s="89">
        <f ca="1">OFFSET('Plantilla General'!E$6,0,3*H7)</f>
        <v>2013</v>
      </c>
      <c r="G7" s="90">
        <f ca="1">OFFSET('Plantilla General'!C$23,0,3*$H7)</f>
        <v>0.497</v>
      </c>
      <c r="H7" s="7">
        <v>4</v>
      </c>
    </row>
    <row r="8" spans="1:8" ht="21">
      <c r="A8" s="91"/>
      <c r="B8" s="92" t="s">
        <v>109</v>
      </c>
      <c r="C8" s="88">
        <f ca="1">OFFSET('Plantilla General'!C$6,0,3*H8)</f>
        <v>18.2</v>
      </c>
      <c r="D8" s="89">
        <f ca="1">OFFSET('Plantilla General'!D$6,0,3*H8)</f>
        <v>14</v>
      </c>
      <c r="E8" s="146">
        <v>18</v>
      </c>
      <c r="F8" s="89">
        <f ca="1">OFFSET('Plantilla General'!E$6,0,3*H8)</f>
        <v>2013</v>
      </c>
      <c r="G8" s="90">
        <f ca="1">OFFSET('Plantilla General'!C$23,0,3*$H8)</f>
        <v>14.452941176470588</v>
      </c>
      <c r="H8" s="7">
        <v>5</v>
      </c>
    </row>
    <row r="9" spans="1:8" ht="21">
      <c r="A9" s="91"/>
      <c r="B9" s="92" t="s">
        <v>111</v>
      </c>
      <c r="C9" s="88">
        <f ca="1">OFFSET('Plantilla General'!C$6,0,3*H9)</f>
        <v>55.5</v>
      </c>
      <c r="D9" s="89">
        <f ca="1">OFFSET('Plantilla General'!D$6,0,3*H9)</f>
        <v>17</v>
      </c>
      <c r="E9" s="146">
        <v>18</v>
      </c>
      <c r="F9" s="89">
        <f ca="1">OFFSET('Plantilla General'!E$6,0,3*H9)</f>
        <v>2013</v>
      </c>
      <c r="G9" s="90">
        <f ca="1">OFFSET('Plantilla General'!C$23,0,3*$H9)</f>
        <v>33.14705882352942</v>
      </c>
      <c r="H9" s="7">
        <v>6</v>
      </c>
    </row>
    <row r="10" spans="1:8" ht="21">
      <c r="A10" s="93"/>
      <c r="B10" s="87" t="s">
        <v>184</v>
      </c>
      <c r="C10" s="88">
        <f ca="1">OFFSET('Plantilla General'!C$6,0,3*H10)</f>
        <v>4046.818495462227</v>
      </c>
      <c r="D10" s="89">
        <f ca="1">OFFSET('Plantilla General'!D$6,0,3*H10)</f>
        <v>10</v>
      </c>
      <c r="E10" s="146">
        <v>18</v>
      </c>
      <c r="F10" s="89">
        <f ca="1">OFFSET('Plantilla General'!E$6,0,3*H10)</f>
        <v>2014</v>
      </c>
      <c r="G10" s="90">
        <f ca="1">OFFSET('Plantilla General'!C$23,0,3*$H10)</f>
        <v>5011.642251536956</v>
      </c>
      <c r="H10" s="7">
        <v>7</v>
      </c>
    </row>
    <row r="11" spans="1:8" ht="21">
      <c r="A11" s="78" t="s">
        <v>210</v>
      </c>
      <c r="B11" s="164" t="s">
        <v>70</v>
      </c>
      <c r="C11" s="84" t="s">
        <v>178</v>
      </c>
      <c r="D11" s="83" t="s">
        <v>178</v>
      </c>
      <c r="E11" s="145">
        <v>16</v>
      </c>
      <c r="F11" s="83" t="s">
        <v>178</v>
      </c>
      <c r="G11" s="85" t="s">
        <v>178</v>
      </c>
      <c r="H11" s="7">
        <v>8</v>
      </c>
    </row>
    <row r="12" spans="1:8" ht="21">
      <c r="A12" s="76"/>
      <c r="B12" s="164" t="s">
        <v>112</v>
      </c>
      <c r="C12" s="84">
        <f ca="1">OFFSET('Plantilla General'!C$6,0,3*H12)</f>
        <v>13.9</v>
      </c>
      <c r="D12" s="83">
        <f ca="1">OFFSET('Plantilla General'!D$6,0,3*H12)</f>
        <v>5</v>
      </c>
      <c r="E12" s="145">
        <v>19</v>
      </c>
      <c r="F12" s="83">
        <f ca="1">OFFSET('Plantilla General'!E$6,0,3*H12)</f>
        <v>2014</v>
      </c>
      <c r="G12" s="85">
        <f ca="1">OFFSET('Plantilla General'!C$23,0,3*$H12)</f>
        <v>21.58888888888889</v>
      </c>
      <c r="H12" s="7">
        <v>9</v>
      </c>
    </row>
    <row r="13" spans="1:8" ht="21">
      <c r="A13" s="76"/>
      <c r="B13" s="164" t="s">
        <v>71</v>
      </c>
      <c r="C13" s="84">
        <f ca="1">OFFSET('Plantilla General'!C$6,0,3*H13)</f>
        <v>74</v>
      </c>
      <c r="D13" s="83">
        <f ca="1">OFFSET('Plantilla General'!D$6,0,3*H13)</f>
        <v>14</v>
      </c>
      <c r="E13" s="145">
        <v>18</v>
      </c>
      <c r="F13" s="83">
        <f ca="1">OFFSET('Plantilla General'!E$6,0,3*H13)</f>
        <v>2013</v>
      </c>
      <c r="G13" s="85">
        <f ca="1">OFFSET('Plantilla General'!C$23,0,3*$H13)</f>
        <v>60.31176470588236</v>
      </c>
      <c r="H13" s="7">
        <v>10</v>
      </c>
    </row>
    <row r="14" spans="1:8" ht="21">
      <c r="A14" s="76"/>
      <c r="B14" s="164" t="s">
        <v>72</v>
      </c>
      <c r="C14" s="84">
        <f ca="1">OFFSET('Plantilla General'!C$6,0,3*H14)</f>
        <v>81.7</v>
      </c>
      <c r="D14" s="83">
        <f ca="1">OFFSET('Plantilla General'!D$6,0,3*H14)</f>
        <v>11</v>
      </c>
      <c r="E14" s="145">
        <v>18</v>
      </c>
      <c r="F14" s="83">
        <f ca="1">OFFSET('Plantilla General'!E$6,0,3*H14)</f>
        <v>2013</v>
      </c>
      <c r="G14" s="85">
        <f ca="1">OFFSET('Plantilla General'!C$23,0,3*$H14)</f>
        <v>74.21764705882353</v>
      </c>
      <c r="H14" s="7">
        <v>11</v>
      </c>
    </row>
    <row r="15" spans="1:8" ht="21">
      <c r="A15" s="76"/>
      <c r="B15" s="164" t="s">
        <v>171</v>
      </c>
      <c r="C15" s="166">
        <f ca="1">OFFSET('Plantilla General'!C$6,0,3*H15)</f>
        <v>0.8063380281690141</v>
      </c>
      <c r="D15" s="83">
        <f ca="1">OFFSET('Plantilla General'!D$6,0,3*H15)</f>
        <v>14</v>
      </c>
      <c r="E15" s="145">
        <v>18</v>
      </c>
      <c r="F15" s="83">
        <f ca="1">OFFSET('Plantilla General'!E$6,0,3*H15)</f>
        <v>2013</v>
      </c>
      <c r="G15" s="162">
        <f ca="1">OFFSET('Plantilla General'!C$23,0,3*$H15)</f>
        <v>0.701655957231478</v>
      </c>
      <c r="H15" s="7">
        <v>12</v>
      </c>
    </row>
    <row r="16" spans="1:8" ht="21">
      <c r="A16" s="77"/>
      <c r="B16" s="164" t="s">
        <v>73</v>
      </c>
      <c r="C16" s="84">
        <f ca="1">OFFSET('Plantilla General'!C$6,0,3*H16)</f>
        <v>53.6</v>
      </c>
      <c r="D16" s="83">
        <f ca="1">OFFSET('Plantilla General'!D$6,0,3*H16)</f>
        <v>4</v>
      </c>
      <c r="E16" s="145">
        <v>18</v>
      </c>
      <c r="F16" s="83">
        <f ca="1">OFFSET('Plantilla General'!E$6,0,3*H16)</f>
        <v>2013</v>
      </c>
      <c r="G16" s="85">
        <f ca="1">OFFSET('Plantilla General'!C$23,0,3*$H16)</f>
        <v>58.2235294117647</v>
      </c>
      <c r="H16" s="7">
        <v>13</v>
      </c>
    </row>
    <row r="17" spans="1:8" ht="21">
      <c r="A17" s="94" t="s">
        <v>16</v>
      </c>
      <c r="B17" s="95" t="s">
        <v>113</v>
      </c>
      <c r="C17" s="158">
        <f ca="1">OFFSET('Plantilla General'!C$6,0,3*H17)</f>
        <v>0.44382022471910115</v>
      </c>
      <c r="D17" s="89">
        <f ca="1">OFFSET('Plantilla General'!D$6,0,3*H17)</f>
        <v>6</v>
      </c>
      <c r="E17" s="146">
        <v>20</v>
      </c>
      <c r="F17" s="89">
        <f ca="1">OFFSET('Plantilla General'!E$6,0,3*H17)</f>
        <v>2013</v>
      </c>
      <c r="G17" s="163">
        <f ca="1">OFFSET('Plantilla General'!C$23,0,3*$H17)</f>
        <v>0.519468193783184</v>
      </c>
      <c r="H17" s="7">
        <v>14</v>
      </c>
    </row>
    <row r="18" spans="1:8" ht="21">
      <c r="A18" s="91"/>
      <c r="B18" s="95" t="s">
        <v>147</v>
      </c>
      <c r="C18" s="88">
        <f ca="1">OFFSET('Plantilla General'!C$6,0,3*H18)</f>
        <v>26.6</v>
      </c>
      <c r="D18" s="89">
        <f ca="1">OFFSET('Plantilla General'!D$6,0,3*H18)</f>
        <v>3</v>
      </c>
      <c r="E18" s="146">
        <v>19</v>
      </c>
      <c r="F18" s="89">
        <f ca="1">OFFSET('Plantilla General'!E$6,0,3*H18)</f>
        <v>2009</v>
      </c>
      <c r="G18" s="90">
        <f ca="1">OFFSET('Plantilla General'!C$23,0,3*$H18)</f>
        <v>16.522222222222226</v>
      </c>
      <c r="H18" s="7">
        <v>15</v>
      </c>
    </row>
    <row r="19" spans="1:8" ht="21">
      <c r="A19" s="91"/>
      <c r="B19" s="95" t="s">
        <v>190</v>
      </c>
      <c r="C19" s="88">
        <f ca="1">OFFSET('Plantilla General'!C$6,0,3*H19)</f>
        <v>73.5</v>
      </c>
      <c r="D19" s="89">
        <f ca="1">OFFSET('Plantilla General'!D$6,0,3*H19)</f>
        <v>2</v>
      </c>
      <c r="E19" s="146">
        <v>19</v>
      </c>
      <c r="F19" s="89">
        <f ca="1">OFFSET('Plantilla General'!E$6,0,3*H19)</f>
        <v>2009</v>
      </c>
      <c r="G19" s="90">
        <f ca="1">OFFSET('Plantilla General'!C$23,0,3*$H19)</f>
        <v>53.72222222222222</v>
      </c>
      <c r="H19" s="7">
        <v>16</v>
      </c>
    </row>
    <row r="20" spans="1:8" ht="21">
      <c r="A20" s="93"/>
      <c r="B20" s="95" t="s">
        <v>115</v>
      </c>
      <c r="C20" s="88">
        <f ca="1">OFFSET('Plantilla General'!C$6,0,3*H20)</f>
        <v>7.8999999999999995</v>
      </c>
      <c r="D20" s="89">
        <f ca="1">OFFSET('Plantilla General'!D$6,0,3*H20)</f>
        <v>2</v>
      </c>
      <c r="E20" s="146">
        <v>9</v>
      </c>
      <c r="F20" s="89" t="str">
        <f ca="1">OFFSET('Plantilla General'!E$6,0,3*H20)</f>
        <v>2010-2013</v>
      </c>
      <c r="G20" s="90">
        <f ca="1">OFFSET('Plantilla General'!C$23,0,3*$H20)</f>
        <v>23.175</v>
      </c>
      <c r="H20" s="7">
        <v>17</v>
      </c>
    </row>
    <row r="21" spans="1:8" ht="21">
      <c r="A21" s="78" t="s">
        <v>21</v>
      </c>
      <c r="B21" s="164" t="s">
        <v>148</v>
      </c>
      <c r="C21" s="84">
        <f ca="1">OFFSET('Plantilla General'!C$6,0,3*H21)</f>
        <v>4.66023986668939</v>
      </c>
      <c r="D21" s="83">
        <f ca="1">OFFSET('Plantilla General'!D$6,0,3*H21)</f>
        <v>8</v>
      </c>
      <c r="E21" s="145">
        <v>20</v>
      </c>
      <c r="F21" s="83">
        <f ca="1">OFFSET('Plantilla General'!E$6,0,3*H21)</f>
        <v>2013</v>
      </c>
      <c r="G21" s="85">
        <f ca="1">OFFSET('Plantilla General'!C$23,0,3*$H21)</f>
        <v>4.246195947216593</v>
      </c>
      <c r="H21" s="7">
        <v>18</v>
      </c>
    </row>
    <row r="22" spans="1:8" ht="21">
      <c r="A22" s="76"/>
      <c r="B22" s="164" t="s">
        <v>135</v>
      </c>
      <c r="C22" s="84">
        <f ca="1">OFFSET('Plantilla General'!C$6,0,3*H22)</f>
        <v>31</v>
      </c>
      <c r="D22" s="83">
        <f ca="1">OFFSET('Plantilla General'!D$6,0,3*H22)</f>
        <v>8</v>
      </c>
      <c r="E22" s="145">
        <v>19</v>
      </c>
      <c r="F22" s="83">
        <f ca="1">OFFSET('Plantilla General'!E$6,0,3*H22)</f>
        <v>2012</v>
      </c>
      <c r="G22" s="85">
        <f ca="1">OFFSET('Plantilla General'!C$23,0,3*$H22)</f>
        <v>33.33333333333334</v>
      </c>
      <c r="H22" s="7">
        <v>19</v>
      </c>
    </row>
    <row r="23" spans="1:8" ht="21">
      <c r="A23" s="76"/>
      <c r="B23" s="164" t="s">
        <v>116</v>
      </c>
      <c r="C23" s="84">
        <f ca="1">OFFSET('Plantilla General'!C$6,0,3*H23)</f>
        <v>7.1</v>
      </c>
      <c r="D23" s="83">
        <f ca="1">OFFSET('Plantilla General'!D$6,0,3*H23)</f>
        <v>3</v>
      </c>
      <c r="E23" s="145">
        <v>18</v>
      </c>
      <c r="F23" s="83">
        <f ca="1">OFFSET('Plantilla General'!E$6,0,3*H23)</f>
        <v>2007</v>
      </c>
      <c r="G23" s="85">
        <f ca="1">OFFSET('Plantilla General'!C$23,0,3*$H23)</f>
        <v>17.24705882352941</v>
      </c>
      <c r="H23" s="7">
        <v>20</v>
      </c>
    </row>
    <row r="24" spans="1:8" ht="21">
      <c r="A24" s="76"/>
      <c r="B24" s="164" t="s">
        <v>121</v>
      </c>
      <c r="C24" s="84">
        <f ca="1">OFFSET('Plantilla General'!C$6,0,3*H24)</f>
        <v>12.3</v>
      </c>
      <c r="D24" s="83">
        <f ca="1">OFFSET('Plantilla General'!D$6,0,3*H24)</f>
        <v>6</v>
      </c>
      <c r="E24" s="145">
        <v>20</v>
      </c>
      <c r="F24" s="83">
        <f ca="1">OFFSET('Plantilla General'!E$6,0,3*H24)</f>
        <v>2013</v>
      </c>
      <c r="G24" s="85">
        <f ca="1">OFFSET('Plantilla General'!C$23,0,3*$H24)</f>
        <v>17.652631578947368</v>
      </c>
      <c r="H24" s="7">
        <v>21</v>
      </c>
    </row>
    <row r="25" spans="1:8" ht="21">
      <c r="A25" s="77"/>
      <c r="B25" s="165" t="s">
        <v>122</v>
      </c>
      <c r="C25" s="84">
        <f ca="1">OFFSET('Plantilla General'!C$6,0,3*H25)</f>
        <v>69</v>
      </c>
      <c r="D25" s="83">
        <f ca="1">OFFSET('Plantilla General'!D$6,0,3*H25)</f>
        <v>4</v>
      </c>
      <c r="E25" s="145">
        <v>20</v>
      </c>
      <c r="F25" s="83">
        <f ca="1">OFFSET('Plantilla General'!E$6,0,3*H25)</f>
        <v>2013</v>
      </c>
      <c r="G25" s="85">
        <f ca="1">OFFSET('Plantilla General'!C$23,0,3*$H25)</f>
        <v>103.42105263157895</v>
      </c>
      <c r="H25" s="7">
        <v>22</v>
      </c>
    </row>
    <row r="26" spans="1:8" ht="21">
      <c r="A26" s="94" t="s">
        <v>25</v>
      </c>
      <c r="B26" s="95" t="s">
        <v>192</v>
      </c>
      <c r="C26" s="88">
        <f ca="1">OFFSET('Plantilla General'!C$6,0,3*H26)</f>
        <v>6.34657</v>
      </c>
      <c r="D26" s="89">
        <f ca="1">OFFSET('Plantilla General'!D$6,0,3*H26)</f>
        <v>5</v>
      </c>
      <c r="E26" s="146">
        <v>20</v>
      </c>
      <c r="F26" s="89">
        <f ca="1">OFFSET('Plantilla General'!E$6,0,3*H26)</f>
        <v>2012</v>
      </c>
      <c r="G26" s="90">
        <f ca="1">OFFSET('Plantilla General'!C$23,0,3*$H26)</f>
        <v>5.023487368421052</v>
      </c>
      <c r="H26" s="7">
        <v>23</v>
      </c>
    </row>
    <row r="27" spans="1:8" ht="21">
      <c r="A27" s="91"/>
      <c r="B27" s="95" t="s">
        <v>150</v>
      </c>
      <c r="C27" s="88">
        <f ca="1">OFFSET('Plantilla General'!C$6,0,3*H27)</f>
        <v>5.869565217391305</v>
      </c>
      <c r="D27" s="89">
        <f ca="1">OFFSET('Plantilla General'!D$6,0,3*H27)</f>
        <v>7</v>
      </c>
      <c r="E27" s="146">
        <v>16</v>
      </c>
      <c r="F27" s="89">
        <f ca="1">OFFSET('Plantilla General'!E$6,0,3*H27)</f>
        <v>2013</v>
      </c>
      <c r="G27" s="90">
        <f ca="1">OFFSET('Plantilla General'!C$23,0,3*$H27)</f>
        <v>6.428546015819675</v>
      </c>
      <c r="H27" s="7">
        <v>24</v>
      </c>
    </row>
    <row r="28" spans="1:8" ht="21">
      <c r="A28" s="91"/>
      <c r="B28" s="95" t="s">
        <v>124</v>
      </c>
      <c r="C28" s="88">
        <f ca="1">OFFSET('Plantilla General'!C$6,0,3*H28)</f>
        <v>521.78</v>
      </c>
      <c r="D28" s="89">
        <f ca="1">OFFSET('Plantilla General'!D$6,0,3*H28)</f>
        <v>5</v>
      </c>
      <c r="E28" s="146">
        <v>15</v>
      </c>
      <c r="F28" s="89">
        <f ca="1">OFFSET('Plantilla General'!E$6,0,3*H28)</f>
        <v>2013</v>
      </c>
      <c r="G28" s="90">
        <f ca="1">OFFSET('Plantilla General'!C$23,0,3*$H28)</f>
        <v>502.49869047619046</v>
      </c>
      <c r="H28" s="7">
        <v>25</v>
      </c>
    </row>
    <row r="29" spans="1:8" ht="21">
      <c r="A29" s="91"/>
      <c r="B29" s="95" t="s">
        <v>151</v>
      </c>
      <c r="C29" s="88">
        <f ca="1">OFFSET('Plantilla General'!C$6,0,3*H29)</f>
        <v>2.5420289855072467</v>
      </c>
      <c r="D29" s="89">
        <f ca="1">OFFSET('Plantilla General'!D$6,0,3*H29)</f>
        <v>10</v>
      </c>
      <c r="E29" s="146">
        <v>18</v>
      </c>
      <c r="F29" s="89">
        <f ca="1">OFFSET('Plantilla General'!E$6,0,3*H29)</f>
        <v>2013</v>
      </c>
      <c r="G29" s="90">
        <f ca="1">OFFSET('Plantilla General'!C$23,0,3*$H29)</f>
        <v>4.030220970341818</v>
      </c>
      <c r="H29" s="7">
        <v>26</v>
      </c>
    </row>
    <row r="30" spans="1:8" ht="21">
      <c r="A30" s="91"/>
      <c r="B30" s="95" t="s">
        <v>103</v>
      </c>
      <c r="C30" s="88">
        <f ca="1">OFFSET('Plantilla General'!C$6,0,3*H30)</f>
        <v>1.829268292682927</v>
      </c>
      <c r="D30" s="89">
        <f ca="1">OFFSET('Plantilla General'!D$6,0,3*H30)</f>
        <v>3</v>
      </c>
      <c r="E30" s="146">
        <v>8</v>
      </c>
      <c r="F30" s="89">
        <f ca="1">OFFSET('Plantilla General'!E$6,0,3*H30)</f>
        <v>2012</v>
      </c>
      <c r="G30" s="90">
        <f ca="1">OFFSET('Plantilla General'!C$23,0,3*$H30)</f>
        <v>2.0662020905923346</v>
      </c>
      <c r="H30" s="7">
        <v>27</v>
      </c>
    </row>
    <row r="31" spans="1:8" ht="21">
      <c r="A31" s="93"/>
      <c r="B31" s="96" t="s">
        <v>79</v>
      </c>
      <c r="C31" s="88">
        <f ca="1">OFFSET('Plantilla General'!C$6,0,3*H31)</f>
        <v>14.2</v>
      </c>
      <c r="D31" s="89">
        <f ca="1">OFFSET('Plantilla General'!D$6,0,3*H31)</f>
        <v>4</v>
      </c>
      <c r="E31" s="146">
        <v>17</v>
      </c>
      <c r="F31" s="89">
        <f ca="1">OFFSET('Plantilla General'!E$6,0,3*H31)</f>
        <v>2005</v>
      </c>
      <c r="G31" s="90">
        <f ca="1">OFFSET('Plantilla General'!C$23,0,3*$H31)</f>
        <v>13.643749999999999</v>
      </c>
      <c r="H31" s="7">
        <v>28</v>
      </c>
    </row>
    <row r="32" spans="1:8" ht="21">
      <c r="A32" s="79" t="s">
        <v>32</v>
      </c>
      <c r="B32" s="164" t="s">
        <v>154</v>
      </c>
      <c r="C32" s="84">
        <f ca="1">OFFSET('Plantilla General'!C$6,0,3*H32)</f>
        <v>7.434782608695653</v>
      </c>
      <c r="D32" s="83">
        <f ca="1">OFFSET('Plantilla General'!D$6,0,3*H32)</f>
        <v>13</v>
      </c>
      <c r="E32" s="145">
        <v>18</v>
      </c>
      <c r="F32" s="83">
        <f ca="1">OFFSET('Plantilla General'!E$6,0,3*H32)</f>
        <v>2013</v>
      </c>
      <c r="G32" s="85">
        <f ca="1">OFFSET('Plantilla General'!C$23,0,3*$H32)</f>
        <v>4.895161129007304</v>
      </c>
      <c r="H32" s="7">
        <v>29</v>
      </c>
    </row>
    <row r="33" spans="1:8" ht="21">
      <c r="A33" s="80"/>
      <c r="B33" s="164" t="s">
        <v>95</v>
      </c>
      <c r="C33" s="84">
        <f ca="1">OFFSET('Plantilla General'!C$6,0,3*H33)</f>
        <v>2.384892086330935</v>
      </c>
      <c r="D33" s="83">
        <f ca="1">OFFSET('Plantilla General'!D$6,0,3*H33)</f>
        <v>12</v>
      </c>
      <c r="E33" s="145">
        <v>18</v>
      </c>
      <c r="F33" s="83">
        <f ca="1">OFFSET('Plantilla General'!E$6,0,3*H33)</f>
        <v>2009</v>
      </c>
      <c r="G33" s="85">
        <f ca="1">OFFSET('Plantilla General'!C$23,0,3*$H33)</f>
        <v>2.240456045403578</v>
      </c>
      <c r="H33" s="7">
        <v>30</v>
      </c>
    </row>
    <row r="34" spans="1:8" ht="21">
      <c r="A34" s="80"/>
      <c r="B34" s="164" t="s">
        <v>155</v>
      </c>
      <c r="C34" s="84">
        <f ca="1">OFFSET('Plantilla General'!C$6,0,3*H34)</f>
        <v>4.048192771084337</v>
      </c>
      <c r="D34" s="83">
        <f ca="1">OFFSET('Plantilla General'!D$6,0,3*H34)</f>
        <v>11</v>
      </c>
      <c r="E34" s="145">
        <v>18</v>
      </c>
      <c r="F34" s="83">
        <f ca="1">OFFSET('Plantilla General'!E$6,0,3*H34)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General'!C$6,0,3*H36)</f>
        <v>0.8038585209003215</v>
      </c>
      <c r="D36" s="98">
        <f ca="1">OFFSET('Plantilla General'!D$6,0,3*H36)</f>
        <v>7</v>
      </c>
      <c r="E36" s="147">
        <v>16</v>
      </c>
      <c r="F36" s="98">
        <f ca="1">OFFSET('Plantilla General'!E$6,0,3*H36)</f>
        <v>2011</v>
      </c>
      <c r="G36" s="98">
        <f ca="1">OFFSET('Plantilla General'!C$23,0,3*$H36)</f>
        <v>0.7345348258944874</v>
      </c>
      <c r="H36" s="7">
        <v>33</v>
      </c>
    </row>
    <row r="37" spans="1:8" ht="21">
      <c r="A37" s="86" t="s">
        <v>134</v>
      </c>
      <c r="B37" s="95" t="s">
        <v>159</v>
      </c>
      <c r="C37" s="88">
        <f ca="1">OFFSET('Plantilla General'!C$6,0,3*H37)</f>
        <v>32.400000000000006</v>
      </c>
      <c r="D37" s="89">
        <f ca="1">OFFSET('Plantilla General'!D$6,0,3*H37)</f>
        <v>5</v>
      </c>
      <c r="E37" s="146">
        <v>11</v>
      </c>
      <c r="F37" s="89">
        <f ca="1">OFFSET('Plantilla General'!E$6,0,3*H37)</f>
        <v>2013</v>
      </c>
      <c r="G37" s="90">
        <f ca="1">OFFSET('Plantilla General'!C$23,0,3*$H37)</f>
        <v>36.06000000000001</v>
      </c>
      <c r="H37" s="7">
        <v>34</v>
      </c>
    </row>
    <row r="38" spans="1:8" ht="21">
      <c r="A38" s="91"/>
      <c r="B38" s="95" t="s">
        <v>161</v>
      </c>
      <c r="C38" s="88">
        <f ca="1">OFFSET('Plantilla General'!C$6,0,3*H38)</f>
        <v>28.5</v>
      </c>
      <c r="D38" s="89">
        <f ca="1">OFFSET('Plantilla General'!D$6,0,3*H38)</f>
        <v>4</v>
      </c>
      <c r="E38" s="146">
        <v>8</v>
      </c>
      <c r="F38" s="89">
        <f ca="1">OFFSET('Plantilla General'!E$6,0,3*H38)</f>
        <v>2013</v>
      </c>
      <c r="G38" s="90">
        <f ca="1">OFFSET('Plantilla General'!C$23,0,3*$H38)</f>
        <v>41.3</v>
      </c>
      <c r="H38" s="7">
        <v>35</v>
      </c>
    </row>
    <row r="39" spans="1:8" ht="21">
      <c r="A39" s="91"/>
      <c r="B39" s="95" t="s">
        <v>197</v>
      </c>
      <c r="C39" s="88">
        <f ca="1">OFFSET('Plantilla General'!C$6,0,3*H39)</f>
        <v>15</v>
      </c>
      <c r="D39" s="89">
        <f ca="1">OFFSET('Plantilla General'!D$6,0,3*H39)</f>
        <v>3</v>
      </c>
      <c r="E39" s="146">
        <v>16</v>
      </c>
      <c r="F39" s="89">
        <f ca="1">OFFSET('Plantilla General'!E$6,0,3*H39)</f>
        <v>2011</v>
      </c>
      <c r="G39" s="90">
        <f ca="1">OFFSET('Plantilla General'!C$23,0,3*$H39)</f>
        <v>57.93333333333333</v>
      </c>
      <c r="H39" s="7">
        <v>36</v>
      </c>
    </row>
    <row r="40" spans="1:8" ht="21" customHeight="1">
      <c r="A40" s="82" t="s">
        <v>182</v>
      </c>
      <c r="B40" s="8" t="s">
        <v>198</v>
      </c>
      <c r="C40" s="84">
        <f ca="1">OFFSET('Plantilla General'!C$6,0,3*H40)</f>
        <v>111.7</v>
      </c>
      <c r="D40" s="83">
        <f ca="1">OFFSET('Plantilla General'!D$6,0,3*H40)</f>
        <v>8</v>
      </c>
      <c r="E40" s="145">
        <v>18</v>
      </c>
      <c r="F40" s="83">
        <f ca="1">OFFSET('Plantilla General'!E$6,0,3*H40)</f>
        <v>2013</v>
      </c>
      <c r="G40" s="85">
        <f ca="1">OFFSET('Plantilla General'!C$23,0,3*$H40)</f>
        <v>117.39411764705883</v>
      </c>
      <c r="H40" s="7">
        <v>37</v>
      </c>
    </row>
    <row r="41" spans="1:8" ht="21">
      <c r="A41" s="76"/>
      <c r="B41" s="8" t="s">
        <v>199</v>
      </c>
      <c r="C41" s="84">
        <f ca="1">OFFSET('Plantilla General'!C$6,0,3*H41)</f>
        <v>114.7</v>
      </c>
      <c r="D41" s="83">
        <f ca="1">OFFSET('Plantilla General'!D$6,0,3*H41)</f>
        <v>8</v>
      </c>
      <c r="E41" s="145">
        <v>18</v>
      </c>
      <c r="F41" s="83">
        <f ca="1">OFFSET('Plantilla General'!E$6,0,3*H41)</f>
        <v>2013</v>
      </c>
      <c r="G41" s="85">
        <f ca="1">OFFSET('Plantilla General'!C$23,0,3*$H41)</f>
        <v>121.51176470588234</v>
      </c>
      <c r="H41" s="7">
        <v>38</v>
      </c>
    </row>
    <row r="42" spans="1:8" ht="21">
      <c r="A42" s="76"/>
      <c r="B42" s="8" t="s">
        <v>126</v>
      </c>
      <c r="C42" s="84">
        <f ca="1">OFFSET('Plantilla General'!C$6,0,3*H42)</f>
        <v>74.6</v>
      </c>
      <c r="D42" s="83">
        <f ca="1">OFFSET('Plantilla General'!D$6,0,3*H42)</f>
        <v>11</v>
      </c>
      <c r="E42" s="145">
        <v>16</v>
      </c>
      <c r="F42" s="83">
        <f ca="1">OFFSET('Plantilla General'!E$6,0,3*H42)</f>
        <v>2013</v>
      </c>
      <c r="G42" s="85">
        <f ca="1">OFFSET('Plantilla General'!C$23,0,3*$H42)</f>
        <v>76.69333333333333</v>
      </c>
      <c r="H42" s="7">
        <v>39</v>
      </c>
    </row>
    <row r="43" spans="1:8" ht="21">
      <c r="A43" s="76"/>
      <c r="B43" s="8" t="s">
        <v>166</v>
      </c>
      <c r="C43" s="84">
        <f ca="1">OFFSET('Plantilla General'!C$6,0,3*H43)</f>
        <v>8.97</v>
      </c>
      <c r="D43" s="83">
        <f ca="1">OFFSET('Plantilla General'!D$6,0,3*H43)</f>
        <v>18</v>
      </c>
      <c r="E43" s="145">
        <v>20</v>
      </c>
      <c r="F43" s="83">
        <f ca="1">OFFSET('Plantilla General'!E$6,0,3*H43)</f>
        <v>2015</v>
      </c>
      <c r="G43" s="85">
        <f ca="1">OFFSET('Plantilla General'!C$23,0,3*$H43)</f>
        <v>25.001052631578947</v>
      </c>
      <c r="H43" s="7">
        <v>40</v>
      </c>
    </row>
    <row r="44" spans="1:8" ht="21">
      <c r="A44" s="76"/>
      <c r="B44" s="8" t="s">
        <v>167</v>
      </c>
      <c r="C44" s="84">
        <f ca="1">OFFSET('Plantilla General'!C$6,0,3*H44)</f>
        <v>11.8</v>
      </c>
      <c r="D44" s="83">
        <f ca="1">OFFSET('Plantilla General'!D$6,0,3*H44)</f>
        <v>4</v>
      </c>
      <c r="E44" s="145">
        <v>18</v>
      </c>
      <c r="F44" s="83">
        <f ca="1">OFFSET('Plantilla General'!E$6,0,3*H44)</f>
        <v>2010</v>
      </c>
      <c r="G44" s="85">
        <f ca="1">OFFSET('Plantilla General'!C$23,0,3*$H44)</f>
        <v>14.394117647058824</v>
      </c>
      <c r="H44" s="7">
        <v>41</v>
      </c>
    </row>
    <row r="45" spans="1:8" ht="21">
      <c r="A45" s="76"/>
      <c r="B45" s="8" t="s">
        <v>125</v>
      </c>
      <c r="C45" s="84">
        <f ca="1">OFFSET('Plantilla General'!C$6,0,3*H45)</f>
        <v>0.9318181818181817</v>
      </c>
      <c r="D45" s="83">
        <f ca="1">OFFSET('Plantilla General'!D$6,0,3*H45)</f>
        <v>3</v>
      </c>
      <c r="E45" s="145">
        <v>14</v>
      </c>
      <c r="F45" s="83">
        <f ca="1">OFFSET('Plantilla General'!E$6,0,3*H45)</f>
        <v>2013</v>
      </c>
      <c r="G45" s="85">
        <f ca="1">OFFSET('Plantilla General'!C$23,0,3*$H45)</f>
        <v>1.4323697068003276</v>
      </c>
      <c r="H45" s="7">
        <v>42</v>
      </c>
    </row>
    <row r="46" spans="1:8" ht="21">
      <c r="A46" s="76"/>
      <c r="B46" s="51" t="s">
        <v>169</v>
      </c>
      <c r="C46" s="84" t="s">
        <v>178</v>
      </c>
      <c r="D46" s="83" t="s">
        <v>178</v>
      </c>
      <c r="E46" s="145">
        <v>15</v>
      </c>
      <c r="F46" s="83" t="s">
        <v>178</v>
      </c>
      <c r="G46" s="85" t="s">
        <v>178</v>
      </c>
      <c r="H46" s="7">
        <v>43</v>
      </c>
    </row>
    <row r="47" spans="1:8" ht="21">
      <c r="A47" s="76"/>
      <c r="B47" s="8" t="s">
        <v>98</v>
      </c>
      <c r="C47" s="84">
        <f ca="1">OFFSET('Plantilla General'!C$6,0,3*H47)</f>
        <v>1.7681986168761554</v>
      </c>
      <c r="D47" s="83">
        <f ca="1">OFFSET('Plantilla General'!D$6,0,3*H47)</f>
        <v>13</v>
      </c>
      <c r="E47" s="145">
        <v>18</v>
      </c>
      <c r="F47" s="83">
        <f ca="1">OFFSET('Plantilla General'!E$6,0,3*H47)</f>
        <v>2013</v>
      </c>
      <c r="G47" s="85">
        <f ca="1">OFFSET('Plantilla General'!C$23,0,3*$H47)</f>
        <v>1.6031768746212747</v>
      </c>
      <c r="H47" s="7">
        <v>44</v>
      </c>
    </row>
    <row r="48" spans="1:8" ht="21">
      <c r="A48" s="76"/>
      <c r="B48" s="8" t="s">
        <v>96</v>
      </c>
      <c r="C48" s="84">
        <f ca="1">OFFSET('Plantilla General'!C$6,0,3*H48)</f>
        <v>1.1861750325224736</v>
      </c>
      <c r="D48" s="83">
        <f ca="1">OFFSET('Plantilla General'!D$6,0,3*H48)</f>
        <v>11</v>
      </c>
      <c r="E48" s="145">
        <v>18</v>
      </c>
      <c r="F48" s="83">
        <f ca="1">OFFSET('Plantilla General'!E$6,0,3*H48)</f>
        <v>2013</v>
      </c>
      <c r="G48" s="85">
        <f ca="1">OFFSET('Plantilla General'!C$23,0,3*$H48)</f>
        <v>1.1342323678055637</v>
      </c>
      <c r="H48" s="7">
        <v>45</v>
      </c>
    </row>
    <row r="49" spans="1:8" ht="21">
      <c r="A49" s="76"/>
      <c r="B49" s="8" t="s">
        <v>203</v>
      </c>
      <c r="C49" s="98">
        <f ca="1">OFFSET('Plantilla General'!C$6,0,3*H49)</f>
        <v>3.9864636209813873</v>
      </c>
      <c r="D49" s="98">
        <f ca="1">OFFSET('Plantilla General'!D$6,0,3*H49)</f>
        <v>7</v>
      </c>
      <c r="E49" s="147">
        <v>9</v>
      </c>
      <c r="F49" s="98">
        <f ca="1">OFFSET('Plantilla General'!E$6,0,3*H49)</f>
        <v>2012</v>
      </c>
      <c r="G49" s="98">
        <f ca="1">OFFSET('Plantilla General'!C$23,0,3*$H49)</f>
        <v>3.4473513267811464</v>
      </c>
      <c r="H49" s="7">
        <v>46</v>
      </c>
    </row>
    <row r="50" spans="1:8" ht="21">
      <c r="A50" s="76"/>
      <c r="B50" s="49" t="s">
        <v>204</v>
      </c>
      <c r="C50" s="84" t="s">
        <v>178</v>
      </c>
      <c r="D50" s="83" t="s">
        <v>178</v>
      </c>
      <c r="E50" s="145">
        <v>16</v>
      </c>
      <c r="F50" s="83" t="s">
        <v>178</v>
      </c>
      <c r="G50" s="85" t="s">
        <v>178</v>
      </c>
      <c r="H50" s="7">
        <v>47</v>
      </c>
    </row>
    <row r="51" spans="1:8" ht="21">
      <c r="A51" s="77"/>
      <c r="B51" s="8" t="s">
        <v>180</v>
      </c>
      <c r="C51" s="84" t="s">
        <v>178</v>
      </c>
      <c r="D51" s="83" t="s">
        <v>178</v>
      </c>
      <c r="E51" s="145">
        <v>17</v>
      </c>
      <c r="F51" s="83" t="s">
        <v>178</v>
      </c>
      <c r="G51" s="85" t="s">
        <v>178</v>
      </c>
      <c r="H51" s="7">
        <v>48</v>
      </c>
    </row>
  </sheetData>
  <sheetProtection/>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46</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General'!C$7,0,3*$H$3)</f>
        <v>7.8</v>
      </c>
      <c r="D3" s="83">
        <f ca="1">OFFSET('Plantilla General'!D$7,0,3*$H$3)</f>
        <v>3</v>
      </c>
      <c r="E3" s="145">
        <v>18</v>
      </c>
      <c r="F3" s="83">
        <f ca="1">OFFSET('Plantilla General'!E$7,0,3*$H$3)</f>
        <v>2013</v>
      </c>
      <c r="G3" s="85">
        <f ca="1">OFFSET('Plantilla General'!C23,0,3*$H3)</f>
        <v>31.635294117647057</v>
      </c>
      <c r="H3" s="7">
        <v>0</v>
      </c>
    </row>
    <row r="4" spans="1:8" ht="21">
      <c r="A4" s="76"/>
      <c r="B4" s="8" t="s">
        <v>69</v>
      </c>
      <c r="C4" s="84">
        <f ca="1">OFFSET('Plantilla General'!C$7,0,3*H4)</f>
        <v>2.5</v>
      </c>
      <c r="D4" s="83">
        <f ca="1">OFFSET('Plantilla General'!D$7,0,3*H4)</f>
        <v>3</v>
      </c>
      <c r="E4" s="145">
        <v>18</v>
      </c>
      <c r="F4" s="83">
        <f ca="1">OFFSET('Plantilla General'!E$7,0,3*H4)</f>
        <v>2013</v>
      </c>
      <c r="G4" s="85">
        <f ca="1">OFFSET('Plantilla General'!C$23,0,3*$H4)</f>
        <v>14.164705882352939</v>
      </c>
      <c r="H4" s="7">
        <v>1</v>
      </c>
    </row>
    <row r="5" spans="1:8" ht="21">
      <c r="A5" s="76"/>
      <c r="B5" s="8" t="s">
        <v>106</v>
      </c>
      <c r="C5" s="84">
        <f ca="1">OFFSET('Plantilla General'!C$7,0,3*H5)</f>
        <v>7</v>
      </c>
      <c r="D5" s="83">
        <f ca="1">OFFSET('Plantilla General'!D$7,0,3*H5)</f>
        <v>1</v>
      </c>
      <c r="E5" s="145">
        <v>17</v>
      </c>
      <c r="F5" s="83">
        <f ca="1">OFFSET('Plantilla General'!E$7,0,3*H5)</f>
        <v>2011</v>
      </c>
      <c r="G5" s="85">
        <f ca="1">OFFSET('Plantilla General'!C$23,0,3*$H5)</f>
        <v>36.8125</v>
      </c>
      <c r="H5" s="7">
        <v>2</v>
      </c>
    </row>
    <row r="6" spans="1:8" ht="21">
      <c r="A6" s="77"/>
      <c r="B6" s="8" t="s">
        <v>108</v>
      </c>
      <c r="C6" s="84">
        <f ca="1">OFFSET('Plantilla General'!C$7,0,3*H6)</f>
        <v>40.5</v>
      </c>
      <c r="D6" s="83">
        <f ca="1">OFFSET('Plantilla General'!D$7,0,3*H6)</f>
        <v>11</v>
      </c>
      <c r="E6" s="145">
        <v>18</v>
      </c>
      <c r="F6" s="83">
        <f ca="1">OFFSET('Plantilla General'!E$7,0,3*H6)</f>
        <v>2012</v>
      </c>
      <c r="G6" s="85">
        <f ca="1">OFFSET('Plantilla General'!C$23,0,3*$H6)</f>
        <v>37.476470588235294</v>
      </c>
      <c r="H6" s="7">
        <v>3</v>
      </c>
    </row>
    <row r="7" spans="1:8" ht="21">
      <c r="A7" s="86" t="s">
        <v>211</v>
      </c>
      <c r="B7" s="87" t="s">
        <v>187</v>
      </c>
      <c r="C7" s="153">
        <f ca="1">OFFSET('Plantilla General'!C$7,0,3*H7)</f>
        <v>0.509</v>
      </c>
      <c r="D7" s="89">
        <f ca="1">OFFSET('Plantilla General'!D$7,0,3*H7)</f>
        <v>9</v>
      </c>
      <c r="E7" s="146">
        <v>18</v>
      </c>
      <c r="F7" s="89">
        <f ca="1">OFFSET('Plantilla General'!E$7,0,3*H7)</f>
        <v>2013</v>
      </c>
      <c r="G7" s="90">
        <f ca="1">OFFSET('Plantilla General'!C$23,0,3*$H7)</f>
        <v>0.497</v>
      </c>
      <c r="H7" s="7">
        <v>4</v>
      </c>
    </row>
    <row r="8" spans="1:8" ht="21">
      <c r="A8" s="91"/>
      <c r="B8" s="92" t="s">
        <v>109</v>
      </c>
      <c r="C8" s="88">
        <f ca="1">OFFSET('Plantilla General'!C$7,0,3*H8)</f>
        <v>15</v>
      </c>
      <c r="D8" s="89">
        <f ca="1">OFFSET('Plantilla General'!D$7,0,3*H8)</f>
        <v>10</v>
      </c>
      <c r="E8" s="146">
        <v>18</v>
      </c>
      <c r="F8" s="89">
        <f ca="1">OFFSET('Plantilla General'!E$7,0,3*H8)</f>
        <v>2013</v>
      </c>
      <c r="G8" s="90">
        <f ca="1">OFFSET('Plantilla General'!C$23,0,3*$H8)</f>
        <v>14.452941176470588</v>
      </c>
      <c r="H8" s="7">
        <v>5</v>
      </c>
    </row>
    <row r="9" spans="1:8" ht="21">
      <c r="A9" s="91"/>
      <c r="B9" s="92" t="s">
        <v>111</v>
      </c>
      <c r="C9" s="88">
        <f ca="1">OFFSET('Plantilla General'!C$7,0,3*H9)</f>
        <v>26.1</v>
      </c>
      <c r="D9" s="89">
        <f ca="1">OFFSET('Plantilla General'!D$7,0,3*H9)</f>
        <v>7</v>
      </c>
      <c r="E9" s="146">
        <v>18</v>
      </c>
      <c r="F9" s="89">
        <f ca="1">OFFSET('Plantilla General'!E$7,0,3*H9)</f>
        <v>2013</v>
      </c>
      <c r="G9" s="90">
        <f ca="1">OFFSET('Plantilla General'!C$23,0,3*$H9)</f>
        <v>33.14705882352942</v>
      </c>
      <c r="H9" s="7">
        <v>6</v>
      </c>
    </row>
    <row r="10" spans="1:8" ht="21">
      <c r="A10" s="93"/>
      <c r="B10" s="87" t="s">
        <v>184</v>
      </c>
      <c r="C10" s="88">
        <f ca="1">OFFSET('Plantilla General'!C$7,0,3*H10)</f>
        <v>1683.4405108556973</v>
      </c>
      <c r="D10" s="89">
        <f ca="1">OFFSET('Plantilla General'!D$7,0,3*H10)</f>
        <v>3</v>
      </c>
      <c r="E10" s="146">
        <v>18</v>
      </c>
      <c r="F10" s="89">
        <f ca="1">OFFSET('Plantilla General'!E$7,0,3*H10)</f>
        <v>2014</v>
      </c>
      <c r="G10" s="90">
        <f ca="1">OFFSET('Plantilla General'!C$23,0,3*$H10)</f>
        <v>5011.642251536956</v>
      </c>
      <c r="H10" s="7">
        <v>7</v>
      </c>
    </row>
    <row r="11" spans="1:8" ht="21">
      <c r="A11" s="78" t="s">
        <v>210</v>
      </c>
      <c r="B11" s="164" t="s">
        <v>70</v>
      </c>
      <c r="C11" s="84" t="s">
        <v>178</v>
      </c>
      <c r="D11" s="83" t="s">
        <v>178</v>
      </c>
      <c r="E11" s="145">
        <v>16</v>
      </c>
      <c r="F11" s="83" t="s">
        <v>178</v>
      </c>
      <c r="G11" s="85" t="s">
        <v>178</v>
      </c>
      <c r="H11" s="7">
        <v>8</v>
      </c>
    </row>
    <row r="12" spans="1:8" ht="21">
      <c r="A12" s="76"/>
      <c r="B12" s="164" t="s">
        <v>112</v>
      </c>
      <c r="C12" s="84">
        <f ca="1">OFFSET('Plantilla General'!C$7,0,3*H12)</f>
        <v>5.3</v>
      </c>
      <c r="D12" s="83">
        <f ca="1">OFFSET('Plantilla General'!D$7,0,3*H12)</f>
        <v>1</v>
      </c>
      <c r="E12" s="145">
        <v>19</v>
      </c>
      <c r="F12" s="83">
        <f ca="1">OFFSET('Plantilla General'!E$7,0,3*H12)</f>
        <v>2014</v>
      </c>
      <c r="G12" s="85">
        <f ca="1">OFFSET('Plantilla General'!C$23,0,3*$H12)</f>
        <v>21.58888888888889</v>
      </c>
      <c r="H12" s="7">
        <v>9</v>
      </c>
    </row>
    <row r="13" spans="1:8" ht="21">
      <c r="A13" s="76"/>
      <c r="B13" s="164" t="s">
        <v>71</v>
      </c>
      <c r="C13" s="84">
        <f ca="1">OFFSET('Plantilla General'!C$7,0,3*H13)</f>
        <v>61.5</v>
      </c>
      <c r="D13" s="83">
        <f ca="1">OFFSET('Plantilla General'!D$7,0,3*H13)</f>
        <v>8</v>
      </c>
      <c r="E13" s="145">
        <v>18</v>
      </c>
      <c r="F13" s="83">
        <f ca="1">OFFSET('Plantilla General'!E$7,0,3*H13)</f>
        <v>2013</v>
      </c>
      <c r="G13" s="85">
        <f ca="1">OFFSET('Plantilla General'!C$23,0,3*$H13)</f>
        <v>60.31176470588236</v>
      </c>
      <c r="H13" s="7">
        <v>10</v>
      </c>
    </row>
    <row r="14" spans="1:8" ht="21">
      <c r="A14" s="76"/>
      <c r="B14" s="164" t="s">
        <v>72</v>
      </c>
      <c r="C14" s="84">
        <f ca="1">OFFSET('Plantilla General'!C$7,0,3*H14)</f>
        <v>89.8</v>
      </c>
      <c r="D14" s="83">
        <f ca="1">OFFSET('Plantilla General'!D$7,0,3*H14)</f>
        <v>16</v>
      </c>
      <c r="E14" s="145">
        <v>18</v>
      </c>
      <c r="F14" s="83">
        <f ca="1">OFFSET('Plantilla General'!E$7,0,3*H14)</f>
        <v>2013</v>
      </c>
      <c r="G14" s="85">
        <f ca="1">OFFSET('Plantilla General'!C$23,0,3*$H14)</f>
        <v>74.21764705882353</v>
      </c>
      <c r="H14" s="7">
        <v>11</v>
      </c>
    </row>
    <row r="15" spans="1:8" ht="21">
      <c r="A15" s="76"/>
      <c r="B15" s="164" t="s">
        <v>171</v>
      </c>
      <c r="C15" s="166">
        <f ca="1">OFFSET('Plantilla General'!C$7,0,3*H15)</f>
        <v>0.7948490230905861</v>
      </c>
      <c r="D15" s="83">
        <f ca="1">OFFSET('Plantilla General'!D$7,0,3*H15)</f>
        <v>12</v>
      </c>
      <c r="E15" s="145">
        <v>18</v>
      </c>
      <c r="F15" s="83">
        <f ca="1">OFFSET('Plantilla General'!E$7,0,3*H15)</f>
        <v>2013</v>
      </c>
      <c r="G15" s="162">
        <f ca="1">OFFSET('Plantilla General'!C$23,0,3*$H15)</f>
        <v>0.701655957231478</v>
      </c>
      <c r="H15" s="7">
        <v>12</v>
      </c>
    </row>
    <row r="16" spans="1:8" ht="21">
      <c r="A16" s="77"/>
      <c r="B16" s="164" t="s">
        <v>73</v>
      </c>
      <c r="C16" s="84">
        <f ca="1">OFFSET('Plantilla General'!C$7,0,3*H16)</f>
        <v>59.699999999999996</v>
      </c>
      <c r="D16" s="83">
        <f ca="1">OFFSET('Plantilla General'!D$7,0,3*H16)</f>
        <v>10</v>
      </c>
      <c r="E16" s="145">
        <v>18</v>
      </c>
      <c r="F16" s="83">
        <f ca="1">OFFSET('Plantilla General'!E$7,0,3*H16)</f>
        <v>2013</v>
      </c>
      <c r="G16" s="85">
        <f ca="1">OFFSET('Plantilla General'!C$23,0,3*$H16)</f>
        <v>58.2235294117647</v>
      </c>
      <c r="H16" s="7">
        <v>13</v>
      </c>
    </row>
    <row r="17" spans="1:8" ht="21">
      <c r="A17" s="94" t="s">
        <v>16</v>
      </c>
      <c r="B17" s="95" t="s">
        <v>113</v>
      </c>
      <c r="C17" s="158">
        <f ca="1">OFFSET('Plantilla General'!C$7,0,3*H17)</f>
        <v>0.5408163265306122</v>
      </c>
      <c r="D17" s="89">
        <f ca="1">OFFSET('Plantilla General'!D$7,0,3*H17)</f>
        <v>12</v>
      </c>
      <c r="E17" s="146">
        <v>20</v>
      </c>
      <c r="F17" s="89">
        <f ca="1">OFFSET('Plantilla General'!E$7,0,3*H17)</f>
        <v>2013</v>
      </c>
      <c r="G17" s="163">
        <f ca="1">OFFSET('Plantilla General'!C$23,0,3*$H17)</f>
        <v>0.519468193783184</v>
      </c>
      <c r="H17" s="7">
        <v>14</v>
      </c>
    </row>
    <row r="18" spans="1:8" ht="21">
      <c r="A18" s="91"/>
      <c r="B18" s="95" t="s">
        <v>147</v>
      </c>
      <c r="C18" s="88">
        <f ca="1">OFFSET('Plantilla General'!C$7,0,3*H18)</f>
        <v>14.7</v>
      </c>
      <c r="D18" s="89">
        <f ca="1">OFFSET('Plantilla General'!D$7,0,3*H18)</f>
        <v>9</v>
      </c>
      <c r="E18" s="146">
        <v>19</v>
      </c>
      <c r="F18" s="89">
        <f ca="1">OFFSET('Plantilla General'!E$7,0,3*H18)</f>
        <v>2013</v>
      </c>
      <c r="G18" s="90">
        <f ca="1">OFFSET('Plantilla General'!C$23,0,3*$H18)</f>
        <v>16.522222222222226</v>
      </c>
      <c r="H18" s="7">
        <v>15</v>
      </c>
    </row>
    <row r="19" spans="1:8" ht="21">
      <c r="A19" s="91"/>
      <c r="B19" s="95" t="s">
        <v>190</v>
      </c>
      <c r="C19" s="88">
        <f ca="1">OFFSET('Plantilla General'!C$7,0,3*H19)</f>
        <v>67.9</v>
      </c>
      <c r="D19" s="89">
        <f ca="1">OFFSET('Plantilla General'!D$7,0,3*H19)</f>
        <v>5</v>
      </c>
      <c r="E19" s="146">
        <v>19</v>
      </c>
      <c r="F19" s="89">
        <f ca="1">OFFSET('Plantilla General'!E$7,0,3*H19)</f>
        <v>2013</v>
      </c>
      <c r="G19" s="90">
        <f ca="1">OFFSET('Plantilla General'!C$23,0,3*$H19)</f>
        <v>53.72222222222222</v>
      </c>
      <c r="H19" s="7">
        <v>16</v>
      </c>
    </row>
    <row r="20" spans="1:8" ht="21">
      <c r="A20" s="93"/>
      <c r="B20" s="95" t="s">
        <v>115</v>
      </c>
      <c r="C20" s="88">
        <f ca="1">OFFSET('Plantilla General'!C$7,0,3*H20)</f>
        <v>15.3</v>
      </c>
      <c r="D20" s="89">
        <f ca="1">OFFSET('Plantilla General'!D$7,0,3*H20)</f>
        <v>4</v>
      </c>
      <c r="E20" s="146">
        <v>9</v>
      </c>
      <c r="F20" s="89" t="str">
        <f ca="1">OFFSET('Plantilla General'!E$7,0,3*H20)</f>
        <v>2010-2013</v>
      </c>
      <c r="G20" s="90">
        <f ca="1">OFFSET('Plantilla General'!C$23,0,3*$H20)</f>
        <v>23.175</v>
      </c>
      <c r="H20" s="7">
        <v>17</v>
      </c>
    </row>
    <row r="21" spans="1:8" ht="21">
      <c r="A21" s="78" t="s">
        <v>21</v>
      </c>
      <c r="B21" s="164" t="s">
        <v>148</v>
      </c>
      <c r="C21" s="84">
        <f ca="1">OFFSET('Plantilla General'!C$7,0,3*H21)</f>
        <v>3.6618278662861</v>
      </c>
      <c r="D21" s="83">
        <f ca="1">OFFSET('Plantilla General'!D$7,0,3*H21)</f>
        <v>13</v>
      </c>
      <c r="E21" s="145">
        <v>20</v>
      </c>
      <c r="F21" s="83">
        <f ca="1">OFFSET('Plantilla General'!E$7,0,3*H21)</f>
        <v>2013</v>
      </c>
      <c r="G21" s="85">
        <f ca="1">OFFSET('Plantilla General'!C$23,0,3*$H21)</f>
        <v>4.246195947216593</v>
      </c>
      <c r="H21" s="7">
        <v>18</v>
      </c>
    </row>
    <row r="22" spans="1:8" ht="21">
      <c r="A22" s="76"/>
      <c r="B22" s="164" t="s">
        <v>135</v>
      </c>
      <c r="C22" s="84">
        <f ca="1">OFFSET('Plantilla General'!C$7,0,3*H22)</f>
        <v>32.2</v>
      </c>
      <c r="D22" s="83">
        <f ca="1">OFFSET('Plantilla General'!D$7,0,3*H22)</f>
        <v>9</v>
      </c>
      <c r="E22" s="145">
        <v>19</v>
      </c>
      <c r="F22" s="83">
        <f ca="1">OFFSET('Plantilla General'!E$7,0,3*H22)</f>
        <v>2012</v>
      </c>
      <c r="G22" s="85">
        <f ca="1">OFFSET('Plantilla General'!C$23,0,3*$H22)</f>
        <v>33.33333333333334</v>
      </c>
      <c r="H22" s="7">
        <v>19</v>
      </c>
    </row>
    <row r="23" spans="1:8" ht="21">
      <c r="A23" s="76"/>
      <c r="B23" s="164" t="s">
        <v>116</v>
      </c>
      <c r="C23" s="84">
        <f ca="1">OFFSET('Plantilla General'!C$7,0,3*H23)</f>
        <v>2</v>
      </c>
      <c r="D23" s="83">
        <f ca="1">OFFSET('Plantilla General'!D$7,0,3*H23)</f>
        <v>1</v>
      </c>
      <c r="E23" s="145">
        <v>18</v>
      </c>
      <c r="F23" s="83">
        <f ca="1">OFFSET('Plantilla General'!E$7,0,3*H23)</f>
        <v>2008</v>
      </c>
      <c r="G23" s="85">
        <f ca="1">OFFSET('Plantilla General'!C$23,0,3*$H23)</f>
        <v>17.24705882352941</v>
      </c>
      <c r="H23" s="7">
        <v>20</v>
      </c>
    </row>
    <row r="24" spans="1:8" ht="21">
      <c r="A24" s="76"/>
      <c r="B24" s="164" t="s">
        <v>121</v>
      </c>
      <c r="C24" s="84">
        <f ca="1">OFFSET('Plantilla General'!C$7,0,3*H24)</f>
        <v>7.1</v>
      </c>
      <c r="D24" s="83">
        <f ca="1">OFFSET('Plantilla General'!D$7,0,3*H24)</f>
        <v>2</v>
      </c>
      <c r="E24" s="145">
        <v>20</v>
      </c>
      <c r="F24" s="83">
        <f ca="1">OFFSET('Plantilla General'!E$7,0,3*H24)</f>
        <v>2013</v>
      </c>
      <c r="G24" s="85">
        <f ca="1">OFFSET('Plantilla General'!C$23,0,3*$H24)</f>
        <v>17.652631578947368</v>
      </c>
      <c r="H24" s="7">
        <v>21</v>
      </c>
    </row>
    <row r="25" spans="1:8" ht="21">
      <c r="A25" s="77"/>
      <c r="B25" s="165" t="s">
        <v>122</v>
      </c>
      <c r="C25" s="84">
        <f ca="1">OFFSET('Plantilla General'!C$7,0,3*H25)</f>
        <v>22</v>
      </c>
      <c r="D25" s="83">
        <f ca="1">OFFSET('Plantilla General'!D$7,0,3*H25)</f>
        <v>2</v>
      </c>
      <c r="E25" s="145">
        <v>20</v>
      </c>
      <c r="F25" s="83">
        <f ca="1">OFFSET('Plantilla General'!E$7,0,3*H25)</f>
        <v>2013</v>
      </c>
      <c r="G25" s="85">
        <f ca="1">OFFSET('Plantilla General'!C$23,0,3*$H25)</f>
        <v>103.42105263157895</v>
      </c>
      <c r="H25" s="7">
        <v>22</v>
      </c>
    </row>
    <row r="26" spans="1:8" ht="21">
      <c r="A26" s="94" t="s">
        <v>25</v>
      </c>
      <c r="B26" s="95" t="s">
        <v>192</v>
      </c>
      <c r="C26" s="88">
        <f ca="1">OFFSET('Plantilla General'!C$7,0,3*H26)</f>
        <v>4.55385</v>
      </c>
      <c r="D26" s="89">
        <f ca="1">OFFSET('Plantilla General'!D$7,0,3*H26)</f>
        <v>10</v>
      </c>
      <c r="E26" s="146">
        <v>20</v>
      </c>
      <c r="F26" s="89">
        <f ca="1">OFFSET('Plantilla General'!E$7,0,3*H26)</f>
        <v>2012</v>
      </c>
      <c r="G26" s="90">
        <f ca="1">OFFSET('Plantilla General'!C$23,0,3*$H26)</f>
        <v>5.023487368421052</v>
      </c>
      <c r="H26" s="7">
        <v>23</v>
      </c>
    </row>
    <row r="27" spans="1:8" ht="21">
      <c r="A27" s="91"/>
      <c r="B27" s="95" t="s">
        <v>150</v>
      </c>
      <c r="C27" s="88">
        <f ca="1">OFFSET('Plantilla General'!C$7,0,3*H27)</f>
        <v>3.928571428571429</v>
      </c>
      <c r="D27" s="89">
        <f ca="1">OFFSET('Plantilla General'!D$7,0,3*H27)</f>
        <v>3</v>
      </c>
      <c r="E27" s="146">
        <v>16</v>
      </c>
      <c r="F27" s="89">
        <f ca="1">OFFSET('Plantilla General'!E$7,0,3*H27)</f>
        <v>2013</v>
      </c>
      <c r="G27" s="90">
        <f ca="1">OFFSET('Plantilla General'!C$23,0,3*$H27)</f>
        <v>6.428546015819675</v>
      </c>
      <c r="H27" s="7">
        <v>24</v>
      </c>
    </row>
    <row r="28" spans="1:8" ht="21">
      <c r="A28" s="91"/>
      <c r="B28" s="95" t="s">
        <v>124</v>
      </c>
      <c r="C28" s="88">
        <f ca="1">OFFSET('Plantilla General'!C$7,0,3*H28)</f>
        <v>568.76</v>
      </c>
      <c r="D28" s="89">
        <f ca="1">OFFSET('Plantilla General'!D$7,0,3*H28)</f>
        <v>1</v>
      </c>
      <c r="E28" s="146">
        <v>15</v>
      </c>
      <c r="F28" s="89">
        <f ca="1">OFFSET('Plantilla General'!E$7,0,3*H28)</f>
        <v>2013</v>
      </c>
      <c r="G28" s="90">
        <f ca="1">OFFSET('Plantilla General'!C$23,0,3*$H28)</f>
        <v>502.49869047619046</v>
      </c>
      <c r="H28" s="7">
        <v>25</v>
      </c>
    </row>
    <row r="29" spans="1:8" ht="21">
      <c r="A29" s="91"/>
      <c r="B29" s="95" t="s">
        <v>151</v>
      </c>
      <c r="C29" s="88">
        <f ca="1">OFFSET('Plantilla General'!C$7,0,3*H29)</f>
        <v>1.2611036339165547</v>
      </c>
      <c r="D29" s="89">
        <f ca="1">OFFSET('Plantilla General'!D$7,0,3*H29)</f>
        <v>1</v>
      </c>
      <c r="E29" s="146">
        <v>18</v>
      </c>
      <c r="F29" s="89">
        <f ca="1">OFFSET('Plantilla General'!E$7,0,3*H29)</f>
        <v>2013</v>
      </c>
      <c r="G29" s="90">
        <f ca="1">OFFSET('Plantilla General'!C$23,0,3*$H29)</f>
        <v>4.030220970341818</v>
      </c>
      <c r="H29" s="7">
        <v>26</v>
      </c>
    </row>
    <row r="30" spans="1:8" ht="21">
      <c r="A30" s="91"/>
      <c r="B30" s="95" t="s">
        <v>103</v>
      </c>
      <c r="C30" s="88">
        <f ca="1">OFFSET('Plantilla General'!C$7,0,3*H30)</f>
        <v>2.317073170731707</v>
      </c>
      <c r="D30" s="89">
        <f ca="1">OFFSET('Plantilla General'!D$7,0,3*H30)</f>
        <v>5</v>
      </c>
      <c r="E30" s="146">
        <v>8</v>
      </c>
      <c r="F30" s="89">
        <f ca="1">OFFSET('Plantilla General'!E$7,0,3*H30)</f>
        <v>2012</v>
      </c>
      <c r="G30" s="90">
        <f ca="1">OFFSET('Plantilla General'!C$23,0,3*$H30)</f>
        <v>2.0662020905923346</v>
      </c>
      <c r="H30" s="7">
        <v>27</v>
      </c>
    </row>
    <row r="31" spans="1:8" ht="21">
      <c r="A31" s="93"/>
      <c r="B31" s="96" t="s">
        <v>79</v>
      </c>
      <c r="C31" s="88">
        <f ca="1">OFFSET('Plantilla General'!C$7,0,3*H31)</f>
        <v>15.2</v>
      </c>
      <c r="D31" s="89">
        <f ca="1">OFFSET('Plantilla General'!D$7,0,3*H31)</f>
        <v>3</v>
      </c>
      <c r="E31" s="146">
        <v>17</v>
      </c>
      <c r="F31" s="89">
        <f ca="1">OFFSET('Plantilla General'!E$7,0,3*H31)</f>
        <v>2012</v>
      </c>
      <c r="G31" s="90">
        <f ca="1">OFFSET('Plantilla General'!C$23,0,3*$H31)</f>
        <v>13.643749999999999</v>
      </c>
      <c r="H31" s="7">
        <v>28</v>
      </c>
    </row>
    <row r="32" spans="1:8" ht="21">
      <c r="A32" s="79" t="s">
        <v>32</v>
      </c>
      <c r="B32" s="164" t="s">
        <v>154</v>
      </c>
      <c r="C32" s="84">
        <f ca="1">OFFSET('Plantilla General'!C$7,0,3*H32)</f>
        <v>7.607142857142858</v>
      </c>
      <c r="D32" s="83">
        <f ca="1">OFFSET('Plantilla General'!D$7,0,3*H32)</f>
        <v>14</v>
      </c>
      <c r="E32" s="145">
        <v>18</v>
      </c>
      <c r="F32" s="83">
        <f ca="1">OFFSET('Plantilla General'!E$7,0,3*H32)</f>
        <v>2013</v>
      </c>
      <c r="G32" s="85">
        <f ca="1">OFFSET('Plantilla General'!C$23,0,3*$H32)</f>
        <v>4.895161129007304</v>
      </c>
      <c r="H32" s="7">
        <v>29</v>
      </c>
    </row>
    <row r="33" spans="1:8" ht="21">
      <c r="A33" s="80"/>
      <c r="B33" s="164" t="s">
        <v>95</v>
      </c>
      <c r="C33" s="84">
        <f ca="1">OFFSET('Plantilla General'!C$7,0,3*H33)</f>
        <v>1.5999999999999999</v>
      </c>
      <c r="D33" s="83">
        <f ca="1">OFFSET('Plantilla General'!D$7,0,3*H33)</f>
        <v>2</v>
      </c>
      <c r="E33" s="145">
        <v>18</v>
      </c>
      <c r="F33" s="83">
        <f ca="1">OFFSET('Plantilla General'!E$7,0,3*H33)</f>
        <v>2008</v>
      </c>
      <c r="G33" s="85">
        <f ca="1">OFFSET('Plantilla General'!C$23,0,3*$H33)</f>
        <v>2.240456045403578</v>
      </c>
      <c r="H33" s="7">
        <v>30</v>
      </c>
    </row>
    <row r="34" spans="1:8" ht="21">
      <c r="A34" s="80"/>
      <c r="B34" s="164" t="s">
        <v>155</v>
      </c>
      <c r="C34" s="84">
        <f ca="1">OFFSET('Plantilla General'!C$7,0,3*H34)</f>
        <v>4.015384615384615</v>
      </c>
      <c r="D34" s="83">
        <f ca="1">OFFSET('Plantilla General'!D$7,0,3*H34)</f>
        <v>9</v>
      </c>
      <c r="E34" s="145">
        <v>18</v>
      </c>
      <c r="F34" s="83">
        <f ca="1">OFFSET('Plantilla General'!E$7,0,3*H34)</f>
        <v>2013</v>
      </c>
      <c r="G34" s="85">
        <f ca="1">OFFSET('Plantilla General'!C$23,0,3*$H34)</f>
        <v>4.004207980367167</v>
      </c>
      <c r="H34" s="7">
        <v>31</v>
      </c>
    </row>
    <row r="35" spans="1:8" ht="21">
      <c r="A35" s="80"/>
      <c r="B35" s="164" t="s">
        <v>64</v>
      </c>
      <c r="C35" s="98">
        <f ca="1">OFFSET('Plantilla General'!C$7,0,3*H35)</f>
        <v>91</v>
      </c>
      <c r="D35" s="98">
        <f ca="1">OFFSET('Plantilla General'!D$7,0,3*H35)</f>
        <v>1</v>
      </c>
      <c r="E35" s="98">
        <v>6</v>
      </c>
      <c r="F35" s="98">
        <f ca="1">OFFSET('Plantilla General'!E$7,0,3*H35)</f>
        <v>2010</v>
      </c>
      <c r="G35" s="98">
        <f ca="1">OFFSET('Plantilla General'!C$23,0,3*$H35)</f>
        <v>96.08</v>
      </c>
      <c r="H35" s="7">
        <v>32</v>
      </c>
    </row>
    <row r="36" spans="1:8" ht="21">
      <c r="A36" s="81"/>
      <c r="B36" s="164" t="s">
        <v>157</v>
      </c>
      <c r="C36" s="167">
        <f ca="1">OFFSET('Plantilla General'!C$7,0,3*H36)</f>
        <v>0.8842540398346487</v>
      </c>
      <c r="D36" s="98">
        <f ca="1">OFFSET('Plantilla General'!D$7,0,3*H36)</f>
        <v>6</v>
      </c>
      <c r="E36" s="147">
        <v>16</v>
      </c>
      <c r="F36" s="98">
        <f ca="1">OFFSET('Plantilla General'!E$7,0,3*H36)</f>
        <v>2011</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f ca="1">OFFSET('Plantilla General'!C$7,0,3*H39)</f>
        <v>16</v>
      </c>
      <c r="D39" s="89">
        <f ca="1">OFFSET('Plantilla General'!D$7,0,3*H39)</f>
        <v>4</v>
      </c>
      <c r="E39" s="146">
        <v>16</v>
      </c>
      <c r="F39" s="89">
        <f ca="1">OFFSET('Plantilla General'!E$7,0,3*H39)</f>
        <v>2011</v>
      </c>
      <c r="G39" s="90">
        <f ca="1">OFFSET('Plantilla General'!C$23,0,3*$H39)</f>
        <v>57.93333333333333</v>
      </c>
      <c r="H39" s="7">
        <v>36</v>
      </c>
    </row>
    <row r="40" spans="1:8" ht="21" customHeight="1">
      <c r="A40" s="82" t="s">
        <v>182</v>
      </c>
      <c r="B40" s="8" t="s">
        <v>198</v>
      </c>
      <c r="C40" s="84">
        <f ca="1">OFFSET('Plantilla General'!C$7,0,3*H40)</f>
        <v>136.7</v>
      </c>
      <c r="D40" s="83">
        <f ca="1">OFFSET('Plantilla General'!D$7,0,3*H40)</f>
        <v>15</v>
      </c>
      <c r="E40" s="145">
        <v>18</v>
      </c>
      <c r="F40" s="83">
        <f ca="1">OFFSET('Plantilla General'!E$7,0,3*H40)</f>
        <v>2013</v>
      </c>
      <c r="G40" s="85">
        <f ca="1">OFFSET('Plantilla General'!C$23,0,3*$H40)</f>
        <v>117.39411764705883</v>
      </c>
      <c r="H40" s="7">
        <v>37</v>
      </c>
    </row>
    <row r="41" spans="1:8" ht="21">
      <c r="A41" s="76"/>
      <c r="B41" s="8" t="s">
        <v>199</v>
      </c>
      <c r="C41" s="84">
        <f ca="1">OFFSET('Plantilla General'!C$7,0,3*H41)</f>
        <v>133.7</v>
      </c>
      <c r="D41" s="83">
        <f ca="1">OFFSET('Plantilla General'!D$7,0,3*H41)</f>
        <v>14</v>
      </c>
      <c r="E41" s="145">
        <v>18</v>
      </c>
      <c r="F41" s="83">
        <f ca="1">OFFSET('Plantilla General'!E$7,0,3*H41)</f>
        <v>2013</v>
      </c>
      <c r="G41" s="85">
        <f ca="1">OFFSET('Plantilla General'!C$23,0,3*$H41)</f>
        <v>121.51176470588234</v>
      </c>
      <c r="H41" s="7">
        <v>38</v>
      </c>
    </row>
    <row r="42" spans="1:8" ht="21">
      <c r="A42" s="76"/>
      <c r="B42" s="8" t="s">
        <v>126</v>
      </c>
      <c r="C42" s="84">
        <f ca="1">OFFSET('Plantilla General'!C$7,0,3*H42)</f>
        <v>69.3</v>
      </c>
      <c r="D42" s="83">
        <f ca="1">OFFSET('Plantilla General'!D$7,0,3*H42)</f>
        <v>12</v>
      </c>
      <c r="E42" s="145">
        <v>16</v>
      </c>
      <c r="F42" s="83">
        <f ca="1">OFFSET('Plantilla General'!E$7,0,3*H42)</f>
        <v>2013</v>
      </c>
      <c r="G42" s="85">
        <f ca="1">OFFSET('Plantilla General'!C$23,0,3*$H42)</f>
        <v>76.69333333333333</v>
      </c>
      <c r="H42" s="7">
        <v>39</v>
      </c>
    </row>
    <row r="43" spans="1:8" ht="21">
      <c r="A43" s="76"/>
      <c r="B43" s="8" t="s">
        <v>166</v>
      </c>
      <c r="C43" s="84">
        <f ca="1">OFFSET('Plantilla General'!C$7,0,3*H43)</f>
        <v>15.83</v>
      </c>
      <c r="D43" s="83">
        <f ca="1">OFFSET('Plantilla General'!D$7,0,3*H43)</f>
        <v>14</v>
      </c>
      <c r="E43" s="145">
        <v>20</v>
      </c>
      <c r="F43" s="83">
        <f ca="1">OFFSET('Plantilla General'!E$7,0,3*H43)</f>
        <v>2015</v>
      </c>
      <c r="G43" s="85">
        <f ca="1">OFFSET('Plantilla General'!C$23,0,3*$H43)</f>
        <v>25.001052631578947</v>
      </c>
      <c r="H43" s="7">
        <v>40</v>
      </c>
    </row>
    <row r="44" spans="1:8" ht="21">
      <c r="A44" s="76"/>
      <c r="B44" s="8" t="s">
        <v>167</v>
      </c>
      <c r="C44" s="84">
        <f ca="1">OFFSET('Plantilla General'!C$7,0,3*H44)</f>
        <v>12.3</v>
      </c>
      <c r="D44" s="83">
        <f ca="1">OFFSET('Plantilla General'!D$7,0,3*H44)</f>
        <v>6</v>
      </c>
      <c r="E44" s="145">
        <v>18</v>
      </c>
      <c r="F44" s="83">
        <f ca="1">OFFSET('Plantilla General'!E$7,0,3*H44)</f>
        <v>2002</v>
      </c>
      <c r="G44" s="85">
        <f ca="1">OFFSET('Plantilla General'!C$23,0,3*$H44)</f>
        <v>14.394117647058824</v>
      </c>
      <c r="H44" s="7">
        <v>41</v>
      </c>
    </row>
    <row r="45" spans="1:8" ht="21">
      <c r="A45" s="76"/>
      <c r="B45" s="8" t="s">
        <v>125</v>
      </c>
      <c r="C45" s="84">
        <f ca="1">OFFSET('Plantilla General'!C$7,0,3*H45)</f>
        <v>1.0555555555555556</v>
      </c>
      <c r="D45" s="83">
        <f ca="1">OFFSET('Plantilla General'!D$7,0,3*H45)</f>
        <v>7</v>
      </c>
      <c r="E45" s="145">
        <v>14</v>
      </c>
      <c r="F45" s="83">
        <f ca="1">OFFSET('Plantilla General'!E$7,0,3*H45)</f>
        <v>2013</v>
      </c>
      <c r="G45" s="85">
        <f ca="1">OFFSET('Plantilla General'!C$23,0,3*$H45)</f>
        <v>1.4323697068003276</v>
      </c>
      <c r="H45" s="7">
        <v>42</v>
      </c>
    </row>
    <row r="46" spans="1:8" ht="21">
      <c r="A46" s="76"/>
      <c r="B46" s="51" t="s">
        <v>169</v>
      </c>
      <c r="C46" s="84">
        <f ca="1">OFFSET('Plantilla General'!C$7,0,3*H46)</f>
        <v>-6.876666666666665</v>
      </c>
      <c r="D46" s="83">
        <f ca="1">OFFSET('Plantilla General'!D$7,0,3*H46)</f>
        <v>2</v>
      </c>
      <c r="E46" s="145">
        <v>15</v>
      </c>
      <c r="F46" s="83">
        <f ca="1">OFFSET('Plantilla General'!E$7,0,3*H46)</f>
        <v>2013</v>
      </c>
      <c r="G46" s="85">
        <f ca="1">OFFSET('Plantilla General'!C$23,0,3*$H46)</f>
        <v>-0.6111904761905009</v>
      </c>
      <c r="H46" s="7">
        <v>43</v>
      </c>
    </row>
    <row r="47" spans="1:8" ht="21">
      <c r="A47" s="76"/>
      <c r="B47" s="8" t="s">
        <v>98</v>
      </c>
      <c r="C47" s="84">
        <f ca="1">OFFSET('Plantilla General'!C$7,0,3*H47)</f>
        <v>1.4398849904831754</v>
      </c>
      <c r="D47" s="83">
        <f ca="1">OFFSET('Plantilla General'!D$7,0,3*H47)</f>
        <v>6</v>
      </c>
      <c r="E47" s="145">
        <v>18</v>
      </c>
      <c r="F47" s="83">
        <f ca="1">OFFSET('Plantilla General'!E$7,0,3*H47)</f>
        <v>2013</v>
      </c>
      <c r="G47" s="85">
        <f ca="1">OFFSET('Plantilla General'!C$23,0,3*$H47)</f>
        <v>1.6031768746212747</v>
      </c>
      <c r="H47" s="7">
        <v>44</v>
      </c>
    </row>
    <row r="48" spans="1:8" ht="21">
      <c r="A48" s="76"/>
      <c r="B48" s="8" t="s">
        <v>96</v>
      </c>
      <c r="C48" s="84">
        <f ca="1">OFFSET('Plantilla General'!C$7,0,3*H48)</f>
        <v>1.2925163902373753</v>
      </c>
      <c r="D48" s="83">
        <f ca="1">OFFSET('Plantilla General'!D$7,0,3*H48)</f>
        <v>16</v>
      </c>
      <c r="E48" s="145">
        <v>18</v>
      </c>
      <c r="F48" s="83">
        <f ca="1">OFFSET('Plantilla General'!E$7,0,3*H48)</f>
        <v>2013</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General'!C$7,0,3*H50)</f>
        <v>35.38636363636363</v>
      </c>
      <c r="D50" s="83">
        <f ca="1">OFFSET('Plantilla General'!D$7,0,3*H50)</f>
        <v>13</v>
      </c>
      <c r="E50" s="145">
        <v>16</v>
      </c>
      <c r="F50" s="83">
        <f ca="1">OFFSET('Plantilla General'!E$7,0,3*H50)</f>
        <v>2013</v>
      </c>
      <c r="G50" s="85">
        <f ca="1">OFFSET('Plantilla General'!C$23,0,3*$H50)</f>
        <v>30.94932192896834</v>
      </c>
      <c r="H50" s="7">
        <v>47</v>
      </c>
    </row>
    <row r="51" spans="1:8" ht="21">
      <c r="A51" s="77"/>
      <c r="B51" s="8" t="s">
        <v>180</v>
      </c>
      <c r="C51" s="84">
        <f ca="1">OFFSET('Plantilla General'!C$7,0,3*H51)</f>
        <v>15</v>
      </c>
      <c r="D51" s="83">
        <f ca="1">OFFSET('Plantilla General'!D$7,0,3*H51)</f>
        <v>1</v>
      </c>
      <c r="E51" s="145">
        <v>17</v>
      </c>
      <c r="F51" s="83">
        <f ca="1">OFFSET('Plantilla General'!E$7,0,3*H51)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4">
      <selection activeCell="A4"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47</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General'!C$8,0,3*$H$3)</f>
        <v>30.7</v>
      </c>
      <c r="D3" s="83">
        <f ca="1">OFFSET('Plantilla General'!D$8,0,3*$H$3)</f>
        <v>8</v>
      </c>
      <c r="E3" s="145">
        <v>18</v>
      </c>
      <c r="F3" s="83">
        <f ca="1">OFFSET('Plantilla General'!E$8,0,3*$H$3)</f>
        <v>2013</v>
      </c>
      <c r="G3" s="85">
        <f ca="1">OFFSET('Plantilla General'!C23,0,3*$H3)</f>
        <v>31.635294117647057</v>
      </c>
      <c r="H3" s="7">
        <v>0</v>
      </c>
    </row>
    <row r="4" spans="1:8" ht="21">
      <c r="A4" s="76"/>
      <c r="B4" s="8" t="s">
        <v>69</v>
      </c>
      <c r="C4" s="84">
        <f ca="1">OFFSET('Plantilla General'!C$8,0,3*H4)</f>
        <v>9.1</v>
      </c>
      <c r="D4" s="83">
        <f ca="1">OFFSET('Plantilla General'!D$8,0,3*H4)</f>
        <v>7</v>
      </c>
      <c r="E4" s="145">
        <v>18</v>
      </c>
      <c r="F4" s="83">
        <f ca="1">OFFSET('Plantilla General'!E$8,0,3*H4)</f>
        <v>2013</v>
      </c>
      <c r="G4" s="85">
        <f ca="1">OFFSET('Plantilla General'!C$23,0,3*$H4)</f>
        <v>14.164705882352939</v>
      </c>
      <c r="H4" s="7">
        <v>1</v>
      </c>
    </row>
    <row r="5" spans="1:8" ht="21">
      <c r="A5" s="76"/>
      <c r="B5" s="8" t="s">
        <v>106</v>
      </c>
      <c r="C5" s="84">
        <f ca="1">OFFSET('Plantilla General'!C$8,0,3*H5)</f>
        <v>35</v>
      </c>
      <c r="D5" s="83">
        <f ca="1">OFFSET('Plantilla General'!D$8,0,3*H5)</f>
        <v>8</v>
      </c>
      <c r="E5" s="145">
        <v>17</v>
      </c>
      <c r="F5" s="83">
        <f ca="1">OFFSET('Plantilla General'!E$8,0,3*H5)</f>
        <v>2012</v>
      </c>
      <c r="G5" s="85">
        <f ca="1">OFFSET('Plantilla General'!C$23,0,3*$H5)</f>
        <v>36.8125</v>
      </c>
      <c r="H5" s="7">
        <v>2</v>
      </c>
    </row>
    <row r="6" spans="1:8" ht="21">
      <c r="A6" s="77"/>
      <c r="B6" s="8" t="s">
        <v>108</v>
      </c>
      <c r="C6" s="84">
        <f ca="1">OFFSET('Plantilla General'!C$8,0,3*H6)</f>
        <v>38.1</v>
      </c>
      <c r="D6" s="83">
        <f ca="1">OFFSET('Plantilla General'!D$8,0,3*H6)</f>
        <v>8</v>
      </c>
      <c r="E6" s="145">
        <v>18</v>
      </c>
      <c r="F6" s="83">
        <f ca="1">OFFSET('Plantilla General'!E$8,0,3*H6)</f>
        <v>2012</v>
      </c>
      <c r="G6" s="85">
        <f ca="1">OFFSET('Plantilla General'!C$23,0,3*$H6)</f>
        <v>37.476470588235294</v>
      </c>
      <c r="H6" s="7">
        <v>3</v>
      </c>
    </row>
    <row r="7" spans="1:8" ht="21">
      <c r="A7" s="86" t="s">
        <v>211</v>
      </c>
      <c r="B7" s="87" t="s">
        <v>187</v>
      </c>
      <c r="C7" s="153">
        <f ca="1">OFFSET('Plantilla General'!C$8,0,3*H7)</f>
        <v>0.536</v>
      </c>
      <c r="D7" s="89">
        <f ca="1">OFFSET('Plantilla General'!D$8,0,3*H7)</f>
        <v>13</v>
      </c>
      <c r="E7" s="146">
        <v>18</v>
      </c>
      <c r="F7" s="89">
        <f ca="1">OFFSET('Plantilla General'!E$8,0,3*H7)</f>
        <v>2013</v>
      </c>
      <c r="G7" s="90">
        <f ca="1">OFFSET('Plantilla General'!C$23,0,3*$H7)</f>
        <v>0.497</v>
      </c>
      <c r="H7" s="7">
        <v>4</v>
      </c>
    </row>
    <row r="8" spans="1:8" ht="21">
      <c r="A8" s="91"/>
      <c r="B8" s="92" t="s">
        <v>109</v>
      </c>
      <c r="C8" s="88">
        <f ca="1">OFFSET('Plantilla General'!C$8,0,3*H8)</f>
        <v>17.8</v>
      </c>
      <c r="D8" s="89">
        <f ca="1">OFFSET('Plantilla General'!D$8,0,3*H8)</f>
        <v>13</v>
      </c>
      <c r="E8" s="146">
        <v>18</v>
      </c>
      <c r="F8" s="89">
        <f ca="1">OFFSET('Plantilla General'!E$8,0,3*H8)</f>
        <v>2013</v>
      </c>
      <c r="G8" s="90">
        <f ca="1">OFFSET('Plantilla General'!C$23,0,3*$H8)</f>
        <v>14.452941176470588</v>
      </c>
      <c r="H8" s="7">
        <v>5</v>
      </c>
    </row>
    <row r="9" spans="1:8" ht="21">
      <c r="A9" s="91"/>
      <c r="B9" s="92" t="s">
        <v>111</v>
      </c>
      <c r="C9" s="88">
        <f ca="1">OFFSET('Plantilla General'!C$8,0,3*H9)</f>
        <v>42</v>
      </c>
      <c r="D9" s="89">
        <f ca="1">OFFSET('Plantilla General'!D$8,0,3*H9)</f>
        <v>12</v>
      </c>
      <c r="E9" s="146">
        <v>18</v>
      </c>
      <c r="F9" s="89">
        <f ca="1">OFFSET('Plantilla General'!E$8,0,3*H9)</f>
        <v>2013</v>
      </c>
      <c r="G9" s="90">
        <f ca="1">OFFSET('Plantilla General'!C$23,0,3*$H9)</f>
        <v>33.14705882352942</v>
      </c>
      <c r="H9" s="7">
        <v>6</v>
      </c>
    </row>
    <row r="10" spans="1:8" ht="21">
      <c r="A10" s="93"/>
      <c r="B10" s="87" t="s">
        <v>184</v>
      </c>
      <c r="C10" s="88">
        <f ca="1">OFFSET('Plantilla General'!C$8,0,3*H10)</f>
        <v>3695.2803892082807</v>
      </c>
      <c r="D10" s="89">
        <f ca="1">OFFSET('Plantilla General'!D$8,0,3*H10)</f>
        <v>8</v>
      </c>
      <c r="E10" s="146">
        <v>18</v>
      </c>
      <c r="F10" s="89">
        <f ca="1">OFFSET('Plantilla General'!E$8,0,3*H10)</f>
        <v>2014</v>
      </c>
      <c r="G10" s="90">
        <f ca="1">OFFSET('Plantilla General'!C$23,0,3*$H10)</f>
        <v>5011.642251536956</v>
      </c>
      <c r="H10" s="7">
        <v>7</v>
      </c>
    </row>
    <row r="11" spans="1:8" ht="21">
      <c r="A11" s="78" t="s">
        <v>210</v>
      </c>
      <c r="B11" s="164" t="s">
        <v>70</v>
      </c>
      <c r="C11" s="84">
        <f ca="1">OFFSET('Plantilla General'!C$8,0,3*H11)</f>
        <v>79.6</v>
      </c>
      <c r="D11" s="83">
        <f ca="1">OFFSET('Plantilla General'!D$8,0,3*H11)</f>
        <v>14</v>
      </c>
      <c r="E11" s="145">
        <v>16</v>
      </c>
      <c r="F11" s="83">
        <f ca="1">OFFSET('Plantilla General'!E$8,0,3*H11)</f>
        <v>2014</v>
      </c>
      <c r="G11" s="85">
        <f ca="1">OFFSET('Plantilla General'!C$23,0,3*$H11)</f>
        <v>71.2</v>
      </c>
      <c r="H11" s="7">
        <v>8</v>
      </c>
    </row>
    <row r="12" spans="1:8" ht="21">
      <c r="A12" s="76"/>
      <c r="B12" s="164" t="s">
        <v>112</v>
      </c>
      <c r="C12" s="84">
        <f ca="1">OFFSET('Plantilla General'!C$8,0,3*H12)</f>
        <v>13.6</v>
      </c>
      <c r="D12" s="83">
        <f ca="1">OFFSET('Plantilla General'!D$8,0,3*H12)</f>
        <v>4</v>
      </c>
      <c r="E12" s="145">
        <v>19</v>
      </c>
      <c r="F12" s="83">
        <f ca="1">OFFSET('Plantilla General'!E$8,0,3*H12)</f>
        <v>2014</v>
      </c>
      <c r="G12" s="85">
        <f ca="1">OFFSET('Plantilla General'!C$23,0,3*$H12)</f>
        <v>21.58888888888889</v>
      </c>
      <c r="H12" s="7">
        <v>9</v>
      </c>
    </row>
    <row r="13" spans="1:8" ht="21">
      <c r="A13" s="76"/>
      <c r="B13" s="164" t="s">
        <v>71</v>
      </c>
      <c r="C13" s="84">
        <f ca="1">OFFSET('Plantilla General'!C$8,0,3*H13)</f>
        <v>71.7</v>
      </c>
      <c r="D13" s="83">
        <f ca="1">OFFSET('Plantilla General'!D$8,0,3*H13)</f>
        <v>13</v>
      </c>
      <c r="E13" s="145">
        <v>18</v>
      </c>
      <c r="F13" s="83">
        <f ca="1">OFFSET('Plantilla General'!E$8,0,3*H13)</f>
        <v>2013</v>
      </c>
      <c r="G13" s="85">
        <f ca="1">OFFSET('Plantilla General'!C$23,0,3*$H13)</f>
        <v>60.31176470588236</v>
      </c>
      <c r="H13" s="7">
        <v>10</v>
      </c>
    </row>
    <row r="14" spans="1:8" ht="21">
      <c r="A14" s="76"/>
      <c r="B14" s="164" t="s">
        <v>72</v>
      </c>
      <c r="C14" s="84">
        <f ca="1">OFFSET('Plantilla General'!C$8,0,3*H14)</f>
        <v>85.6</v>
      </c>
      <c r="D14" s="83">
        <f ca="1">OFFSET('Plantilla General'!D$8,0,3*H14)</f>
        <v>14</v>
      </c>
      <c r="E14" s="145">
        <v>18</v>
      </c>
      <c r="F14" s="83">
        <f ca="1">OFFSET('Plantilla General'!E$8,0,3*H14)</f>
        <v>2013</v>
      </c>
      <c r="G14" s="85">
        <f ca="1">OFFSET('Plantilla General'!C$23,0,3*$H14)</f>
        <v>74.21764705882353</v>
      </c>
      <c r="H14" s="7">
        <v>11</v>
      </c>
    </row>
    <row r="15" spans="1:8" ht="21">
      <c r="A15" s="76"/>
      <c r="B15" s="164" t="s">
        <v>171</v>
      </c>
      <c r="C15" s="166">
        <f ca="1">OFFSET('Plantilla General'!C$8,0,3*H15)</f>
        <v>0.787542662116041</v>
      </c>
      <c r="D15" s="83">
        <f ca="1">OFFSET('Plantilla General'!D$8,0,3*H15)</f>
        <v>11</v>
      </c>
      <c r="E15" s="145">
        <v>18</v>
      </c>
      <c r="F15" s="83">
        <f ca="1">OFFSET('Plantilla General'!E$8,0,3*H15)</f>
        <v>2013</v>
      </c>
      <c r="G15" s="162">
        <f ca="1">OFFSET('Plantilla General'!C$23,0,3*$H15)</f>
        <v>0.701655957231478</v>
      </c>
      <c r="H15" s="7">
        <v>12</v>
      </c>
    </row>
    <row r="16" spans="1:8" ht="21">
      <c r="A16" s="77"/>
      <c r="B16" s="164" t="s">
        <v>73</v>
      </c>
      <c r="C16" s="84">
        <f ca="1">OFFSET('Plantilla General'!C$8,0,3*H16)</f>
        <v>61.3</v>
      </c>
      <c r="D16" s="83">
        <f ca="1">OFFSET('Plantilla General'!D$8,0,3*H16)</f>
        <v>11</v>
      </c>
      <c r="E16" s="145">
        <v>18</v>
      </c>
      <c r="F16" s="83">
        <f ca="1">OFFSET('Plantilla General'!E$8,0,3*H16)</f>
        <v>2013</v>
      </c>
      <c r="G16" s="85">
        <f ca="1">OFFSET('Plantilla General'!C$23,0,3*$H16)</f>
        <v>58.2235294117647</v>
      </c>
      <c r="H16" s="7">
        <v>13</v>
      </c>
    </row>
    <row r="17" spans="1:8" ht="21">
      <c r="A17" s="94" t="s">
        <v>16</v>
      </c>
      <c r="B17" s="95" t="s">
        <v>113</v>
      </c>
      <c r="C17" s="158">
        <f ca="1">OFFSET('Plantilla General'!C$8,0,3*H17)</f>
        <v>0.40211640211640215</v>
      </c>
      <c r="D17" s="89">
        <f ca="1">OFFSET('Plantilla General'!D$8,0,3*H17)</f>
        <v>3</v>
      </c>
      <c r="E17" s="146">
        <v>20</v>
      </c>
      <c r="F17" s="89">
        <f ca="1">OFFSET('Plantilla General'!E$8,0,3*H17)</f>
        <v>2012</v>
      </c>
      <c r="G17" s="163">
        <f ca="1">OFFSET('Plantilla General'!C$23,0,3*$H17)</f>
        <v>0.519468193783184</v>
      </c>
      <c r="H17" s="7">
        <v>14</v>
      </c>
    </row>
    <row r="18" spans="1:8" ht="21">
      <c r="A18" s="91"/>
      <c r="B18" s="95" t="s">
        <v>147</v>
      </c>
      <c r="C18" s="88">
        <f ca="1">OFFSET('Plantilla General'!C$8,0,3*H18)</f>
        <v>13.7</v>
      </c>
      <c r="D18" s="89">
        <f ca="1">OFFSET('Plantilla General'!D$8,0,3*H18)</f>
        <v>10</v>
      </c>
      <c r="E18" s="146">
        <v>19</v>
      </c>
      <c r="F18" s="89">
        <f ca="1">OFFSET('Plantilla General'!E$8,0,3*H18)</f>
        <v>2013</v>
      </c>
      <c r="G18" s="90">
        <f ca="1">OFFSET('Plantilla General'!C$23,0,3*$H18)</f>
        <v>16.522222222222226</v>
      </c>
      <c r="H18" s="7">
        <v>15</v>
      </c>
    </row>
    <row r="19" spans="1:8" ht="21">
      <c r="A19" s="91"/>
      <c r="B19" s="95" t="s">
        <v>190</v>
      </c>
      <c r="C19" s="88">
        <f ca="1">OFFSET('Plantilla General'!C$8,0,3*H19)</f>
        <v>69.6</v>
      </c>
      <c r="D19" s="89">
        <f ca="1">OFFSET('Plantilla General'!D$8,0,3*H19)</f>
        <v>4</v>
      </c>
      <c r="E19" s="146">
        <v>19</v>
      </c>
      <c r="F19" s="89">
        <f ca="1">OFFSET('Plantilla General'!E$8,0,3*H19)</f>
        <v>2013</v>
      </c>
      <c r="G19" s="90">
        <f ca="1">OFFSET('Plantilla General'!C$23,0,3*$H19)</f>
        <v>53.72222222222222</v>
      </c>
      <c r="H19" s="7">
        <v>16</v>
      </c>
    </row>
    <row r="20" spans="1:8" ht="21">
      <c r="A20" s="93"/>
      <c r="B20" s="95" t="s">
        <v>115</v>
      </c>
      <c r="C20" s="88">
        <f ca="1">OFFSET('Plantilla General'!C$8,0,3*H20)</f>
        <v>13.9</v>
      </c>
      <c r="D20" s="89">
        <f ca="1">OFFSET('Plantilla General'!D$8,0,3*H20)</f>
        <v>3</v>
      </c>
      <c r="E20" s="146">
        <v>9</v>
      </c>
      <c r="F20" s="89" t="str">
        <f ca="1">OFFSET('Plantilla General'!E$8,0,3*H20)</f>
        <v>2010-2013</v>
      </c>
      <c r="G20" s="90">
        <f ca="1">OFFSET('Plantilla General'!C$23,0,3*$H20)</f>
        <v>23.175</v>
      </c>
      <c r="H20" s="7">
        <v>17</v>
      </c>
    </row>
    <row r="21" spans="1:8" ht="21">
      <c r="A21" s="78" t="s">
        <v>21</v>
      </c>
      <c r="B21" s="164" t="s">
        <v>148</v>
      </c>
      <c r="C21" s="84">
        <f ca="1">OFFSET('Plantilla General'!C$8,0,3*H21)</f>
        <v>5.17941407461596</v>
      </c>
      <c r="D21" s="83">
        <f ca="1">OFFSET('Plantilla General'!D$8,0,3*H21)</f>
        <v>4</v>
      </c>
      <c r="E21" s="145">
        <v>20</v>
      </c>
      <c r="F21" s="83">
        <f ca="1">OFFSET('Plantilla General'!E$8,0,3*H21)</f>
        <v>2013</v>
      </c>
      <c r="G21" s="85">
        <f ca="1">OFFSET('Plantilla General'!C$23,0,3*$H21)</f>
        <v>4.246195947216593</v>
      </c>
      <c r="H21" s="7">
        <v>18</v>
      </c>
    </row>
    <row r="22" spans="1:8" ht="21">
      <c r="A22" s="76"/>
      <c r="B22" s="164" t="s">
        <v>135</v>
      </c>
      <c r="C22" s="84">
        <f ca="1">OFFSET('Plantilla General'!C$8,0,3*H22)</f>
        <v>14.8</v>
      </c>
      <c r="D22" s="83">
        <f ca="1">OFFSET('Plantilla General'!D$8,0,3*H22)</f>
        <v>3</v>
      </c>
      <c r="E22" s="145">
        <v>19</v>
      </c>
      <c r="F22" s="83">
        <f ca="1">OFFSET('Plantilla General'!E$8,0,3*H22)</f>
        <v>2012</v>
      </c>
      <c r="G22" s="85">
        <f ca="1">OFFSET('Plantilla General'!C$23,0,3*$H22)</f>
        <v>33.33333333333334</v>
      </c>
      <c r="H22" s="7">
        <v>19</v>
      </c>
    </row>
    <row r="23" spans="1:8" ht="21">
      <c r="A23" s="76"/>
      <c r="B23" s="164" t="s">
        <v>116</v>
      </c>
      <c r="C23" s="84">
        <f ca="1">OFFSET('Plantilla General'!C$8,0,3*H23)</f>
        <v>12.7</v>
      </c>
      <c r="D23" s="83">
        <f ca="1">OFFSET('Plantilla General'!D$8,0,3*H23)</f>
        <v>7</v>
      </c>
      <c r="E23" s="145">
        <v>18</v>
      </c>
      <c r="F23" s="83">
        <f ca="1">OFFSET('Plantilla General'!E$8,0,3*H23)</f>
        <v>2010</v>
      </c>
      <c r="G23" s="85">
        <f ca="1">OFFSET('Plantilla General'!C$23,0,3*$H23)</f>
        <v>17.24705882352941</v>
      </c>
      <c r="H23" s="7">
        <v>20</v>
      </c>
    </row>
    <row r="24" spans="1:8" ht="21">
      <c r="A24" s="76"/>
      <c r="B24" s="164" t="s">
        <v>121</v>
      </c>
      <c r="C24" s="84">
        <f ca="1">OFFSET('Plantilla General'!C$8,0,3*H24)</f>
        <v>14.5</v>
      </c>
      <c r="D24" s="83">
        <f ca="1">OFFSET('Plantilla General'!D$8,0,3*H24)</f>
        <v>10</v>
      </c>
      <c r="E24" s="145">
        <v>20</v>
      </c>
      <c r="F24" s="83">
        <f ca="1">OFFSET('Plantilla General'!E$8,0,3*H24)</f>
        <v>2013</v>
      </c>
      <c r="G24" s="85">
        <f ca="1">OFFSET('Plantilla General'!C$23,0,3*$H24)</f>
        <v>17.652631578947368</v>
      </c>
      <c r="H24" s="7">
        <v>21</v>
      </c>
    </row>
    <row r="25" spans="1:8" ht="21">
      <c r="A25" s="77"/>
      <c r="B25" s="165" t="s">
        <v>122</v>
      </c>
      <c r="C25" s="84">
        <f ca="1">OFFSET('Plantilla General'!C$8,0,3*H25)</f>
        <v>83</v>
      </c>
      <c r="D25" s="83">
        <f ca="1">OFFSET('Plantilla General'!D$8,0,3*H25)</f>
        <v>8</v>
      </c>
      <c r="E25" s="145">
        <v>20</v>
      </c>
      <c r="F25" s="83">
        <f ca="1">OFFSET('Plantilla General'!E$8,0,3*H25)</f>
        <v>2013</v>
      </c>
      <c r="G25" s="85">
        <f ca="1">OFFSET('Plantilla General'!C$23,0,3*$H25)</f>
        <v>103.42105263157895</v>
      </c>
      <c r="H25" s="7">
        <v>22</v>
      </c>
    </row>
    <row r="26" spans="1:8" ht="21">
      <c r="A26" s="94" t="s">
        <v>25</v>
      </c>
      <c r="B26" s="95" t="s">
        <v>192</v>
      </c>
      <c r="C26" s="88">
        <f ca="1">OFFSET('Plantilla General'!C$8,0,3*H26)</f>
        <v>4.92626</v>
      </c>
      <c r="D26" s="89">
        <f ca="1">OFFSET('Plantilla General'!D$8,0,3*H26)</f>
        <v>9</v>
      </c>
      <c r="E26" s="146">
        <v>20</v>
      </c>
      <c r="F26" s="89">
        <f ca="1">OFFSET('Plantilla General'!E$8,0,3*H26)</f>
        <v>2013</v>
      </c>
      <c r="G26" s="90">
        <f ca="1">OFFSET('Plantilla General'!C$23,0,3*$H26)</f>
        <v>5.023487368421052</v>
      </c>
      <c r="H26" s="7">
        <v>23</v>
      </c>
    </row>
    <row r="27" spans="1:8" ht="21">
      <c r="A27" s="91"/>
      <c r="B27" s="95" t="s">
        <v>150</v>
      </c>
      <c r="C27" s="88">
        <f ca="1">OFFSET('Plantilla General'!C$8,0,3*H27)</f>
        <v>11</v>
      </c>
      <c r="D27" s="89">
        <f ca="1">OFFSET('Plantilla General'!D$8,0,3*H27)</f>
        <v>13</v>
      </c>
      <c r="E27" s="146">
        <v>16</v>
      </c>
      <c r="F27" s="89">
        <f ca="1">OFFSET('Plantilla General'!E$8,0,3*H27)</f>
        <v>2013</v>
      </c>
      <c r="G27" s="90">
        <f ca="1">OFFSET('Plantilla General'!C$23,0,3*$H27)</f>
        <v>6.428546015819675</v>
      </c>
      <c r="H27" s="7">
        <v>24</v>
      </c>
    </row>
    <row r="28" spans="1:8" ht="21">
      <c r="A28" s="91"/>
      <c r="B28" s="95" t="s">
        <v>124</v>
      </c>
      <c r="C28" s="88">
        <f ca="1">OFFSET('Plantilla General'!C$8,0,3*H28)</f>
        <v>522.2533333333334</v>
      </c>
      <c r="D28" s="89">
        <f ca="1">OFFSET('Plantilla General'!D$8,0,3*H28)</f>
        <v>4</v>
      </c>
      <c r="E28" s="146">
        <v>15</v>
      </c>
      <c r="F28" s="89">
        <f ca="1">OFFSET('Plantilla General'!E$8,0,3*H28)</f>
        <v>2013</v>
      </c>
      <c r="G28" s="90">
        <f ca="1">OFFSET('Plantilla General'!C$23,0,3*$H28)</f>
        <v>502.49869047619046</v>
      </c>
      <c r="H28" s="7">
        <v>25</v>
      </c>
    </row>
    <row r="29" spans="1:8" ht="21">
      <c r="A29" s="91"/>
      <c r="B29" s="95" t="s">
        <v>151</v>
      </c>
      <c r="C29" s="88">
        <f ca="1">OFFSET('Plantilla General'!C$8,0,3*H29)</f>
        <v>2.1741176470588237</v>
      </c>
      <c r="D29" s="89">
        <f ca="1">OFFSET('Plantilla General'!D$8,0,3*H29)</f>
        <v>7</v>
      </c>
      <c r="E29" s="146">
        <v>18</v>
      </c>
      <c r="F29" s="89">
        <f ca="1">OFFSET('Plantilla General'!E$8,0,3*H29)</f>
        <v>2013</v>
      </c>
      <c r="G29" s="90">
        <f ca="1">OFFSET('Plantilla General'!C$23,0,3*$H29)</f>
        <v>4.030220970341818</v>
      </c>
      <c r="H29" s="7">
        <v>26</v>
      </c>
    </row>
    <row r="30" spans="1:8" ht="21">
      <c r="A30" s="91"/>
      <c r="B30" s="95" t="s">
        <v>103</v>
      </c>
      <c r="C30" s="88">
        <f ca="1">OFFSET('Plantilla General'!C$8,0,3*H30)</f>
        <v>1.7317073170731707</v>
      </c>
      <c r="D30" s="89">
        <f ca="1">OFFSET('Plantilla General'!D$8,0,3*H30)</f>
        <v>2</v>
      </c>
      <c r="E30" s="146">
        <v>8</v>
      </c>
      <c r="F30" s="89">
        <f ca="1">OFFSET('Plantilla General'!E$8,0,3*H30)</f>
        <v>2012</v>
      </c>
      <c r="G30" s="90">
        <f ca="1">OFFSET('Plantilla General'!C$23,0,3*$H30)</f>
        <v>2.0662020905923346</v>
      </c>
      <c r="H30" s="7">
        <v>27</v>
      </c>
    </row>
    <row r="31" spans="1:8" ht="21">
      <c r="A31" s="93"/>
      <c r="B31" s="96" t="s">
        <v>79</v>
      </c>
      <c r="C31" s="88">
        <f ca="1">OFFSET('Plantilla General'!C$8,0,3*H31)</f>
        <v>13.5</v>
      </c>
      <c r="D31" s="89">
        <f ca="1">OFFSET('Plantilla General'!D$8,0,3*H31)</f>
        <v>8</v>
      </c>
      <c r="E31" s="146">
        <v>17</v>
      </c>
      <c r="F31" s="89">
        <f ca="1">OFFSET('Plantilla General'!E$8,0,3*H31)</f>
        <v>2010</v>
      </c>
      <c r="G31" s="90">
        <f ca="1">OFFSET('Plantilla General'!C$23,0,3*$H31)</f>
        <v>13.643749999999999</v>
      </c>
      <c r="H31" s="7">
        <v>28</v>
      </c>
    </row>
    <row r="32" spans="1:8" ht="21">
      <c r="A32" s="79" t="s">
        <v>32</v>
      </c>
      <c r="B32" s="164" t="s">
        <v>154</v>
      </c>
      <c r="C32" s="84">
        <f ca="1">OFFSET('Plantilla General'!C$8,0,3*H32)</f>
        <v>3.11764705882353</v>
      </c>
      <c r="D32" s="83">
        <f ca="1">OFFSET('Plantilla General'!D$8,0,3*H32)</f>
        <v>7</v>
      </c>
      <c r="E32" s="145">
        <v>18</v>
      </c>
      <c r="F32" s="83">
        <f ca="1">OFFSET('Plantilla General'!E$8,0,3*H32)</f>
        <v>2013</v>
      </c>
      <c r="G32" s="85">
        <f ca="1">OFFSET('Plantilla General'!C$23,0,3*$H32)</f>
        <v>4.895161129007304</v>
      </c>
      <c r="H32" s="7">
        <v>29</v>
      </c>
    </row>
    <row r="33" spans="1:8" ht="21">
      <c r="A33" s="80"/>
      <c r="B33" s="164" t="s">
        <v>95</v>
      </c>
      <c r="C33" s="84">
        <f ca="1">OFFSET('Plantilla General'!C$8,0,3*H33)</f>
        <v>2.4490861618798956</v>
      </c>
      <c r="D33" s="83">
        <f ca="1">OFFSET('Plantilla General'!D$8,0,3*H33)</f>
        <v>13</v>
      </c>
      <c r="E33" s="145">
        <v>18</v>
      </c>
      <c r="F33" s="83">
        <f ca="1">OFFSET('Plantilla General'!E$8,0,3*H33)</f>
        <v>2012</v>
      </c>
      <c r="G33" s="85">
        <f ca="1">OFFSET('Plantilla General'!C$23,0,3*$H33)</f>
        <v>2.240456045403578</v>
      </c>
      <c r="H33" s="7">
        <v>30</v>
      </c>
    </row>
    <row r="34" spans="1:8" ht="21">
      <c r="A34" s="80"/>
      <c r="B34" s="164" t="s">
        <v>155</v>
      </c>
      <c r="C34" s="84">
        <f ca="1">OFFSET('Plantilla General'!C$8,0,3*H34)</f>
        <v>4.175675675675675</v>
      </c>
      <c r="D34" s="83">
        <f ca="1">OFFSET('Plantilla General'!D$8,0,3*H34)</f>
        <v>13</v>
      </c>
      <c r="E34" s="145">
        <v>18</v>
      </c>
      <c r="F34" s="83">
        <f ca="1">OFFSET('Plantilla General'!E$8,0,3*H34)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General'!C$8,0,3*H36)</f>
        <v>0.908783984328624</v>
      </c>
      <c r="D36" s="98">
        <f ca="1">OFFSET('Plantilla General'!D$8,0,3*H36)</f>
        <v>5</v>
      </c>
      <c r="E36" s="147">
        <v>16</v>
      </c>
      <c r="F36" s="98">
        <f ca="1">OFFSET('Plantilla General'!E$8,0,3*H36)</f>
        <v>2011</v>
      </c>
      <c r="G36" s="98">
        <f ca="1">OFFSET('Plantilla General'!C$23,0,3*$H36)</f>
        <v>0.7345348258944874</v>
      </c>
      <c r="H36" s="7">
        <v>33</v>
      </c>
    </row>
    <row r="37" spans="1:8" ht="21">
      <c r="A37" s="86" t="s">
        <v>134</v>
      </c>
      <c r="B37" s="95" t="s">
        <v>159</v>
      </c>
      <c r="C37" s="88">
        <f ca="1">OFFSET('Plantilla General'!C$8,0,3*H37)</f>
        <v>52.8</v>
      </c>
      <c r="D37" s="89">
        <f ca="1">OFFSET('Plantilla General'!D$8,0,3*H37)</f>
        <v>8</v>
      </c>
      <c r="E37" s="146">
        <v>11</v>
      </c>
      <c r="F37" s="89">
        <f ca="1">OFFSET('Plantilla General'!E$8,0,3*H37)</f>
        <v>2013</v>
      </c>
      <c r="G37" s="90">
        <f ca="1">OFFSET('Plantilla General'!C$23,0,3*$H37)</f>
        <v>36.06000000000001</v>
      </c>
      <c r="H37" s="7">
        <v>34</v>
      </c>
    </row>
    <row r="38" spans="1:8" ht="21">
      <c r="A38" s="91"/>
      <c r="B38" s="95" t="s">
        <v>161</v>
      </c>
      <c r="C38" s="88">
        <f ca="1">OFFSET('Plantilla General'!C$8,0,3*H38)</f>
        <v>59.1</v>
      </c>
      <c r="D38" s="89">
        <f ca="1">OFFSET('Plantilla General'!D$8,0,3*H38)</f>
        <v>6</v>
      </c>
      <c r="E38" s="146">
        <v>8</v>
      </c>
      <c r="F38" s="89">
        <f ca="1">OFFSET('Plantilla General'!E$8,0,3*H38)</f>
        <v>2013</v>
      </c>
      <c r="G38" s="90">
        <f ca="1">OFFSET('Plantilla General'!C$23,0,3*$H38)</f>
        <v>41.3</v>
      </c>
      <c r="H38" s="7">
        <v>35</v>
      </c>
    </row>
    <row r="39" spans="1:8" ht="21">
      <c r="A39" s="91"/>
      <c r="B39" s="95" t="s">
        <v>197</v>
      </c>
      <c r="C39" s="88">
        <f ca="1">OFFSET('Plantilla General'!C$8,0,3*H39)</f>
        <v>76</v>
      </c>
      <c r="D39" s="89">
        <f ca="1">OFFSET('Plantilla General'!D$8,0,3*H39)</f>
        <v>9</v>
      </c>
      <c r="E39" s="146">
        <v>16</v>
      </c>
      <c r="F39" s="89">
        <f ca="1">OFFSET('Plantilla General'!E$8,0,3*H39)</f>
        <v>2011</v>
      </c>
      <c r="G39" s="90">
        <f ca="1">OFFSET('Plantilla General'!C$23,0,3*$H39)</f>
        <v>57.93333333333333</v>
      </c>
      <c r="H39" s="7">
        <v>36</v>
      </c>
    </row>
    <row r="40" spans="1:8" ht="21" customHeight="1">
      <c r="A40" s="82" t="s">
        <v>182</v>
      </c>
      <c r="B40" s="8" t="s">
        <v>198</v>
      </c>
      <c r="C40" s="84">
        <f ca="1">OFFSET('Plantilla General'!C$8,0,3*H40)</f>
        <v>117</v>
      </c>
      <c r="D40" s="83">
        <f ca="1">OFFSET('Plantilla General'!D$8,0,3*H40)</f>
        <v>9</v>
      </c>
      <c r="E40" s="145">
        <v>18</v>
      </c>
      <c r="F40" s="83">
        <f ca="1">OFFSET('Plantilla General'!E$8,0,3*H40)</f>
        <v>2013</v>
      </c>
      <c r="G40" s="85">
        <f ca="1">OFFSET('Plantilla General'!C$23,0,3*$H40)</f>
        <v>117.39411764705883</v>
      </c>
      <c r="H40" s="7">
        <v>37</v>
      </c>
    </row>
    <row r="41" spans="1:8" ht="21">
      <c r="A41" s="76"/>
      <c r="B41" s="8" t="s">
        <v>199</v>
      </c>
      <c r="C41" s="84">
        <f ca="1">OFFSET('Plantilla General'!C$8,0,3*H41)</f>
        <v>125.7</v>
      </c>
      <c r="D41" s="83">
        <f ca="1">OFFSET('Plantilla General'!D$8,0,3*H41)</f>
        <v>11</v>
      </c>
      <c r="E41" s="145">
        <v>18</v>
      </c>
      <c r="F41" s="83">
        <f ca="1">OFFSET('Plantilla General'!E$8,0,3*H41)</f>
        <v>2013</v>
      </c>
      <c r="G41" s="85">
        <f ca="1">OFFSET('Plantilla General'!C$23,0,3*$H41)</f>
        <v>121.51176470588234</v>
      </c>
      <c r="H41" s="7">
        <v>38</v>
      </c>
    </row>
    <row r="42" spans="1:8" ht="21">
      <c r="A42" s="76"/>
      <c r="B42" s="8" t="s">
        <v>126</v>
      </c>
      <c r="C42" s="84">
        <f ca="1">OFFSET('Plantilla General'!C$8,0,3*H42)</f>
        <v>79.3</v>
      </c>
      <c r="D42" s="83">
        <f ca="1">OFFSET('Plantilla General'!D$8,0,3*H42)</f>
        <v>5</v>
      </c>
      <c r="E42" s="145">
        <v>16</v>
      </c>
      <c r="F42" s="83">
        <f ca="1">OFFSET('Plantilla General'!E$8,0,3*H42)</f>
        <v>2013</v>
      </c>
      <c r="G42" s="85">
        <f ca="1">OFFSET('Plantilla General'!C$23,0,3*$H42)</f>
        <v>76.69333333333333</v>
      </c>
      <c r="H42" s="7">
        <v>39</v>
      </c>
    </row>
    <row r="43" spans="1:8" ht="21">
      <c r="A43" s="76"/>
      <c r="B43" s="8" t="s">
        <v>166</v>
      </c>
      <c r="C43" s="84">
        <f ca="1">OFFSET('Plantilla General'!C$8,0,3*H43)</f>
        <v>19.88</v>
      </c>
      <c r="D43" s="83">
        <f ca="1">OFFSET('Plantilla General'!D$8,0,3*H43)</f>
        <v>11</v>
      </c>
      <c r="E43" s="145">
        <v>20</v>
      </c>
      <c r="F43" s="83">
        <f ca="1">OFFSET('Plantilla General'!E$8,0,3*H43)</f>
        <v>2015</v>
      </c>
      <c r="G43" s="85">
        <f ca="1">OFFSET('Plantilla General'!C$23,0,3*$H43)</f>
        <v>25.001052631578947</v>
      </c>
      <c r="H43" s="7">
        <v>40</v>
      </c>
    </row>
    <row r="44" spans="1:8" ht="21">
      <c r="A44" s="76"/>
      <c r="B44" s="8" t="s">
        <v>167</v>
      </c>
      <c r="C44" s="84">
        <f ca="1">OFFSET('Plantilla General'!C$8,0,3*H44)</f>
        <v>14.4</v>
      </c>
      <c r="D44" s="83">
        <f ca="1">OFFSET('Plantilla General'!D$8,0,3*H44)</f>
        <v>9</v>
      </c>
      <c r="E44" s="145">
        <v>18</v>
      </c>
      <c r="F44" s="83">
        <f ca="1">OFFSET('Plantilla General'!E$8,0,3*H44)</f>
        <v>2004</v>
      </c>
      <c r="G44" s="85">
        <f ca="1">OFFSET('Plantilla General'!C$23,0,3*$H44)</f>
        <v>14.394117647058824</v>
      </c>
      <c r="H44" s="7">
        <v>41</v>
      </c>
    </row>
    <row r="45" spans="1:8" ht="21">
      <c r="A45" s="76"/>
      <c r="B45" s="8" t="s">
        <v>125</v>
      </c>
      <c r="C45" s="84">
        <f ca="1">OFFSET('Plantilla General'!C$8,0,3*H45)</f>
        <v>0.9230769230769231</v>
      </c>
      <c r="D45" s="83">
        <f ca="1">OFFSET('Plantilla General'!D$8,0,3*H45)</f>
        <v>2</v>
      </c>
      <c r="E45" s="145">
        <v>14</v>
      </c>
      <c r="F45" s="83">
        <f ca="1">OFFSET('Plantilla General'!E$8,0,3*H45)</f>
        <v>2013</v>
      </c>
      <c r="G45" s="85">
        <f ca="1">OFFSET('Plantilla General'!C$23,0,3*$H45)</f>
        <v>1.4323697068003276</v>
      </c>
      <c r="H45" s="7">
        <v>42</v>
      </c>
    </row>
    <row r="46" spans="1:8" ht="21">
      <c r="A46" s="76"/>
      <c r="B46" s="51" t="s">
        <v>169</v>
      </c>
      <c r="C46" s="84">
        <f ca="1">OFFSET('Plantilla General'!C$8,0,3*H46)</f>
        <v>4.910000000000082</v>
      </c>
      <c r="D46" s="83">
        <f ca="1">OFFSET('Plantilla General'!D$8,0,3*H46)</f>
        <v>12</v>
      </c>
      <c r="E46" s="145">
        <v>15</v>
      </c>
      <c r="F46" s="83">
        <f ca="1">OFFSET('Plantilla General'!E$8,0,3*H46)</f>
        <v>2013</v>
      </c>
      <c r="G46" s="85">
        <f ca="1">OFFSET('Plantilla General'!C$23,0,3*$H46)</f>
        <v>-0.6111904761905009</v>
      </c>
      <c r="H46" s="7">
        <v>43</v>
      </c>
    </row>
    <row r="47" spans="1:8" ht="21">
      <c r="A47" s="76"/>
      <c r="B47" s="8" t="s">
        <v>98</v>
      </c>
      <c r="C47" s="84">
        <f ca="1">OFFSET('Plantilla General'!C$8,0,3*H47)</f>
        <v>1.7733024691358026</v>
      </c>
      <c r="D47" s="83">
        <f ca="1">OFFSET('Plantilla General'!D$8,0,3*H47)</f>
        <v>14</v>
      </c>
      <c r="E47" s="145">
        <v>18</v>
      </c>
      <c r="F47" s="83">
        <f ca="1">OFFSET('Plantilla General'!E$8,0,3*H47)</f>
        <v>2013</v>
      </c>
      <c r="G47" s="85">
        <f ca="1">OFFSET('Plantilla General'!C$23,0,3*$H47)</f>
        <v>1.6031768746212747</v>
      </c>
      <c r="H47" s="7">
        <v>44</v>
      </c>
    </row>
    <row r="48" spans="1:8" ht="21">
      <c r="A48" s="76"/>
      <c r="B48" s="8" t="s">
        <v>96</v>
      </c>
      <c r="C48" s="84">
        <f ca="1">OFFSET('Plantilla General'!C$8,0,3*H48)</f>
        <v>1.07188167364915</v>
      </c>
      <c r="D48" s="83">
        <f ca="1">OFFSET('Plantilla General'!D$8,0,3*H48)</f>
        <v>5</v>
      </c>
      <c r="E48" s="145">
        <v>18</v>
      </c>
      <c r="F48" s="83">
        <f ca="1">OFFSET('Plantilla General'!E$8,0,3*H48)</f>
        <v>2013</v>
      </c>
      <c r="G48" s="85">
        <f ca="1">OFFSET('Plantilla General'!C$23,0,3*$H48)</f>
        <v>1.1342323678055637</v>
      </c>
      <c r="H48" s="7">
        <v>45</v>
      </c>
    </row>
    <row r="49" spans="1:8" ht="21">
      <c r="A49" s="76"/>
      <c r="B49" s="8" t="s">
        <v>203</v>
      </c>
      <c r="C49" s="98">
        <f ca="1">OFFSET('Plantilla General'!C$8,0,3*H49)</f>
        <v>3.30040733197556</v>
      </c>
      <c r="D49" s="98">
        <f ca="1">OFFSET('Plantilla General'!D$8,0,3*H49)</f>
        <v>4</v>
      </c>
      <c r="E49" s="147">
        <v>9</v>
      </c>
      <c r="F49" s="98">
        <f ca="1">OFFSET('Plantilla General'!E$8,0,3*H49)</f>
        <v>2012</v>
      </c>
      <c r="G49" s="98">
        <f ca="1">OFFSET('Plantilla General'!C$23,0,3*$H49)</f>
        <v>3.4473513267811464</v>
      </c>
      <c r="H49" s="7">
        <v>46</v>
      </c>
    </row>
    <row r="50" spans="1:8" ht="21">
      <c r="A50" s="76"/>
      <c r="B50" s="49" t="s">
        <v>204</v>
      </c>
      <c r="C50" s="84">
        <f ca="1">OFFSET('Plantilla General'!C$8,0,3*H50)</f>
        <v>6.346590909090908</v>
      </c>
      <c r="D50" s="83">
        <f ca="1">OFFSET('Plantilla General'!D$8,0,3*H50)</f>
        <v>3</v>
      </c>
      <c r="E50" s="145">
        <v>16</v>
      </c>
      <c r="F50" s="83">
        <f ca="1">OFFSET('Plantilla General'!E$8,0,3*H50)</f>
        <v>2013</v>
      </c>
      <c r="G50" s="85">
        <f ca="1">OFFSET('Plantilla General'!C$23,0,3*$H50)</f>
        <v>30.94932192896834</v>
      </c>
      <c r="H50" s="7">
        <v>47</v>
      </c>
    </row>
    <row r="51" spans="1:8" ht="21">
      <c r="A51" s="77"/>
      <c r="B51" s="8" t="s">
        <v>180</v>
      </c>
      <c r="C51" s="84">
        <f ca="1">OFFSET('Plantilla General'!C$8,0,3*H51)</f>
        <v>56</v>
      </c>
      <c r="D51" s="83">
        <f ca="1">OFFSET('Plantilla General'!D$8,0,3*H51)</f>
        <v>13</v>
      </c>
      <c r="E51" s="145">
        <v>17</v>
      </c>
      <c r="F51" s="83">
        <f ca="1">OFFSET('Plantilla General'!E$8,0,3*H51)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8.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2">
      <selection activeCell="A2"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48</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f ca="1">OFFSET('Plantilla General'!C$9,0,3*$H$3)</f>
        <v>17.7</v>
      </c>
      <c r="D3" s="83">
        <f ca="1">OFFSET('Plantilla General'!D$9,0,3*$H$3)</f>
        <v>4</v>
      </c>
      <c r="E3" s="145">
        <v>18</v>
      </c>
      <c r="F3" s="83">
        <f ca="1">OFFSET('Plantilla General'!E$9,0,3*$H$3)</f>
        <v>2013</v>
      </c>
      <c r="G3" s="85">
        <f ca="1">OFFSET('Plantilla General'!C23,0,3*$H3)</f>
        <v>31.635294117647057</v>
      </c>
      <c r="H3" s="7">
        <v>0</v>
      </c>
    </row>
    <row r="4" spans="1:8" ht="21">
      <c r="A4" s="76"/>
      <c r="B4" s="8" t="s">
        <v>69</v>
      </c>
      <c r="C4" s="84">
        <f ca="1">OFFSET('Plantilla General'!C$9,0,3*H4)</f>
        <v>7.2</v>
      </c>
      <c r="D4" s="83">
        <f ca="1">OFFSET('Plantilla General'!D$9,0,3*H4)</f>
        <v>6</v>
      </c>
      <c r="E4" s="145">
        <v>18</v>
      </c>
      <c r="F4" s="83">
        <f ca="1">OFFSET('Plantilla General'!E$9,0,3*H4)</f>
        <v>2013</v>
      </c>
      <c r="G4" s="85">
        <f ca="1">OFFSET('Plantilla General'!C$23,0,3*$H4)</f>
        <v>14.164705882352939</v>
      </c>
      <c r="H4" s="7">
        <v>1</v>
      </c>
    </row>
    <row r="5" spans="1:8" ht="21">
      <c r="A5" s="76"/>
      <c r="B5" s="8" t="s">
        <v>106</v>
      </c>
      <c r="C5" s="84">
        <f ca="1">OFFSET('Plantilla General'!C$9,0,3*H5)</f>
        <v>15</v>
      </c>
      <c r="D5" s="83">
        <f ca="1">OFFSET('Plantilla General'!D$9,0,3*H5)</f>
        <v>5</v>
      </c>
      <c r="E5" s="145">
        <v>17</v>
      </c>
      <c r="F5" s="83">
        <f ca="1">OFFSET('Plantilla General'!E$9,0,3*H5)</f>
        <v>2012</v>
      </c>
      <c r="G5" s="85">
        <f ca="1">OFFSET('Plantilla General'!C$23,0,3*$H5)</f>
        <v>36.8125</v>
      </c>
      <c r="H5" s="7">
        <v>2</v>
      </c>
    </row>
    <row r="6" spans="1:8" ht="21">
      <c r="A6" s="77"/>
      <c r="B6" s="8" t="s">
        <v>108</v>
      </c>
      <c r="C6" s="84">
        <f ca="1">OFFSET('Plantilla General'!C$9,0,3*H6)</f>
        <v>38.3</v>
      </c>
      <c r="D6" s="83">
        <f ca="1">OFFSET('Plantilla General'!D$9,0,3*H6)</f>
        <v>9</v>
      </c>
      <c r="E6" s="145">
        <v>18</v>
      </c>
      <c r="F6" s="83">
        <f ca="1">OFFSET('Plantilla General'!E$9,0,3*H6)</f>
        <v>2012</v>
      </c>
      <c r="G6" s="85">
        <f ca="1">OFFSET('Plantilla General'!C$23,0,3*$H6)</f>
        <v>37.476470588235294</v>
      </c>
      <c r="H6" s="7">
        <v>3</v>
      </c>
    </row>
    <row r="7" spans="1:8" ht="21">
      <c r="A7" s="86" t="s">
        <v>211</v>
      </c>
      <c r="B7" s="87" t="s">
        <v>187</v>
      </c>
      <c r="C7" s="153">
        <f ca="1">OFFSET('Plantilla General'!C$9,0,3*H7)</f>
        <v>0.512</v>
      </c>
      <c r="D7" s="89">
        <f ca="1">OFFSET('Plantilla General'!D$9,0,3*H7)</f>
        <v>10</v>
      </c>
      <c r="E7" s="146">
        <v>18</v>
      </c>
      <c r="F7" s="89">
        <f ca="1">OFFSET('Plantilla General'!E$9,0,3*H7)</f>
        <v>2013</v>
      </c>
      <c r="G7" s="90">
        <f ca="1">OFFSET('Plantilla General'!C$23,0,3*$H7)</f>
        <v>0.497</v>
      </c>
      <c r="H7" s="7">
        <v>4</v>
      </c>
    </row>
    <row r="8" spans="1:8" ht="21">
      <c r="A8" s="91"/>
      <c r="B8" s="92" t="s">
        <v>109</v>
      </c>
      <c r="C8" s="88">
        <f ca="1">OFFSET('Plantilla General'!C$9,0,3*H8)</f>
        <v>14.8</v>
      </c>
      <c r="D8" s="89">
        <f ca="1">OFFSET('Plantilla General'!D$9,0,3*H8)</f>
        <v>9</v>
      </c>
      <c r="E8" s="146">
        <v>18</v>
      </c>
      <c r="F8" s="89">
        <f ca="1">OFFSET('Plantilla General'!E$9,0,3*H8)</f>
        <v>2013</v>
      </c>
      <c r="G8" s="90">
        <f ca="1">OFFSET('Plantilla General'!C$23,0,3*$H8)</f>
        <v>14.452941176470588</v>
      </c>
      <c r="H8" s="7">
        <v>5</v>
      </c>
    </row>
    <row r="9" spans="1:8" ht="21">
      <c r="A9" s="91"/>
      <c r="B9" s="92" t="s">
        <v>111</v>
      </c>
      <c r="C9" s="88">
        <f ca="1">OFFSET('Plantilla General'!C$9,0,3*H9)</f>
        <v>32.3</v>
      </c>
      <c r="D9" s="89">
        <f ca="1">OFFSET('Plantilla General'!D$9,0,3*H9)</f>
        <v>9</v>
      </c>
      <c r="E9" s="146">
        <v>18</v>
      </c>
      <c r="F9" s="89">
        <f ca="1">OFFSET('Plantilla General'!E$9,0,3*H9)</f>
        <v>2013</v>
      </c>
      <c r="G9" s="90">
        <f ca="1">OFFSET('Plantilla General'!C$23,0,3*$H9)</f>
        <v>33.14705882352942</v>
      </c>
      <c r="H9" s="7">
        <v>6</v>
      </c>
    </row>
    <row r="10" spans="1:8" ht="21">
      <c r="A10" s="93"/>
      <c r="B10" s="87" t="s">
        <v>184</v>
      </c>
      <c r="C10" s="88">
        <f ca="1">OFFSET('Plantilla General'!C$9,0,3*H10)</f>
        <v>2848.2170731757737</v>
      </c>
      <c r="D10" s="89">
        <f ca="1">OFFSET('Plantilla General'!D$9,0,3*H10)</f>
        <v>6</v>
      </c>
      <c r="E10" s="146">
        <v>18</v>
      </c>
      <c r="F10" s="89">
        <f ca="1">OFFSET('Plantilla General'!E$9,0,3*H10)</f>
        <v>2014</v>
      </c>
      <c r="G10" s="90">
        <f ca="1">OFFSET('Plantilla General'!C$23,0,3*$H10)</f>
        <v>5011.642251536956</v>
      </c>
      <c r="H10" s="7">
        <v>7</v>
      </c>
    </row>
    <row r="11" spans="1:8" ht="21">
      <c r="A11" s="78" t="s">
        <v>210</v>
      </c>
      <c r="B11" s="164" t="s">
        <v>70</v>
      </c>
      <c r="C11" s="84" t="s">
        <v>178</v>
      </c>
      <c r="D11" s="83" t="s">
        <v>178</v>
      </c>
      <c r="E11" s="145">
        <v>16</v>
      </c>
      <c r="F11" s="83" t="s">
        <v>178</v>
      </c>
      <c r="G11" s="85" t="s">
        <v>178</v>
      </c>
      <c r="H11" s="7">
        <v>8</v>
      </c>
    </row>
    <row r="12" spans="1:8" ht="21">
      <c r="A12" s="76"/>
      <c r="B12" s="164" t="s">
        <v>112</v>
      </c>
      <c r="C12" s="84">
        <f ca="1">OFFSET('Plantilla General'!C$9,0,3*H12)</f>
        <v>15.5</v>
      </c>
      <c r="D12" s="83">
        <f ca="1">OFFSET('Plantilla General'!D$9,0,3*H12)</f>
        <v>7</v>
      </c>
      <c r="E12" s="145">
        <v>19</v>
      </c>
      <c r="F12" s="83">
        <f ca="1">OFFSET('Plantilla General'!E$9,0,3*H12)</f>
        <v>2014</v>
      </c>
      <c r="G12" s="85">
        <f ca="1">OFFSET('Plantilla General'!C$23,0,3*$H12)</f>
        <v>21.58888888888889</v>
      </c>
      <c r="H12" s="7">
        <v>9</v>
      </c>
    </row>
    <row r="13" spans="1:8" ht="21">
      <c r="A13" s="76"/>
      <c r="B13" s="164" t="s">
        <v>71</v>
      </c>
      <c r="C13" s="84">
        <f ca="1">OFFSET('Plantilla General'!C$9,0,3*H13)</f>
        <v>65.1</v>
      </c>
      <c r="D13" s="83">
        <f ca="1">OFFSET('Plantilla General'!D$9,0,3*H13)</f>
        <v>11</v>
      </c>
      <c r="E13" s="145">
        <v>18</v>
      </c>
      <c r="F13" s="83">
        <f ca="1">OFFSET('Plantilla General'!E$9,0,3*H13)</f>
        <v>2013</v>
      </c>
      <c r="G13" s="85">
        <f ca="1">OFFSET('Plantilla General'!C$23,0,3*$H13)</f>
        <v>60.31176470588236</v>
      </c>
      <c r="H13" s="7">
        <v>10</v>
      </c>
    </row>
    <row r="14" spans="1:8" ht="21">
      <c r="A14" s="76"/>
      <c r="B14" s="164" t="s">
        <v>72</v>
      </c>
      <c r="C14" s="84">
        <f ca="1">OFFSET('Plantilla General'!C$9,0,3*H14)</f>
        <v>85.2</v>
      </c>
      <c r="D14" s="83">
        <f ca="1">OFFSET('Plantilla General'!D$9,0,3*H14)</f>
        <v>13</v>
      </c>
      <c r="E14" s="145">
        <v>18</v>
      </c>
      <c r="F14" s="83">
        <f ca="1">OFFSET('Plantilla General'!E$9,0,3*H14)</f>
        <v>2013</v>
      </c>
      <c r="G14" s="85">
        <f ca="1">OFFSET('Plantilla General'!C$23,0,3*$H14)</f>
        <v>74.21764705882353</v>
      </c>
      <c r="H14" s="7">
        <v>11</v>
      </c>
    </row>
    <row r="15" spans="1:8" ht="21">
      <c r="A15" s="76"/>
      <c r="B15" s="164" t="s">
        <v>171</v>
      </c>
      <c r="C15" s="166">
        <f ca="1">OFFSET('Plantilla General'!C$9,0,3*H15)</f>
        <v>0.8152866242038217</v>
      </c>
      <c r="D15" s="83">
        <f ca="1">OFFSET('Plantilla General'!D$9,0,3*H15)</f>
        <v>15</v>
      </c>
      <c r="E15" s="145">
        <v>18</v>
      </c>
      <c r="F15" s="83">
        <f ca="1">OFFSET('Plantilla General'!E$9,0,3*H15)</f>
        <v>2013</v>
      </c>
      <c r="G15" s="162">
        <f ca="1">OFFSET('Plantilla General'!C$23,0,3*$H15)</f>
        <v>0.701655957231478</v>
      </c>
      <c r="H15" s="7">
        <v>12</v>
      </c>
    </row>
    <row r="16" spans="1:8" ht="21">
      <c r="A16" s="77"/>
      <c r="B16" s="164" t="s">
        <v>73</v>
      </c>
      <c r="C16" s="84">
        <f ca="1">OFFSET('Plantilla General'!C$9,0,3*H16)</f>
        <v>69.2</v>
      </c>
      <c r="D16" s="83">
        <f ca="1">OFFSET('Plantilla General'!D$9,0,3*H16)</f>
        <v>15</v>
      </c>
      <c r="E16" s="145">
        <v>18</v>
      </c>
      <c r="F16" s="83">
        <f ca="1">OFFSET('Plantilla General'!E$9,0,3*H16)</f>
        <v>2013</v>
      </c>
      <c r="G16" s="85">
        <f ca="1">OFFSET('Plantilla General'!C$23,0,3*$H16)</f>
        <v>58.2235294117647</v>
      </c>
      <c r="H16" s="7">
        <v>13</v>
      </c>
    </row>
    <row r="17" spans="1:8" ht="21">
      <c r="A17" s="94" t="s">
        <v>16</v>
      </c>
      <c r="B17" s="95" t="s">
        <v>113</v>
      </c>
      <c r="C17" s="158">
        <f ca="1">OFFSET('Plantilla General'!C$9,0,3*H17)</f>
        <v>0.3826086956521739</v>
      </c>
      <c r="D17" s="89">
        <f ca="1">OFFSET('Plantilla General'!D$9,0,3*H17)</f>
        <v>2</v>
      </c>
      <c r="E17" s="146">
        <v>20</v>
      </c>
      <c r="F17" s="89">
        <f ca="1">OFFSET('Plantilla General'!E$9,0,3*H17)</f>
        <v>2013</v>
      </c>
      <c r="G17" s="163">
        <f ca="1">OFFSET('Plantilla General'!C$23,0,3*$H17)</f>
        <v>0.519468193783184</v>
      </c>
      <c r="H17" s="7">
        <v>14</v>
      </c>
    </row>
    <row r="18" spans="1:8" ht="21">
      <c r="A18" s="91"/>
      <c r="B18" s="95" t="s">
        <v>147</v>
      </c>
      <c r="C18" s="88">
        <f ca="1">OFFSET('Plantilla General'!C$9,0,3*H18)</f>
        <v>23.1</v>
      </c>
      <c r="D18" s="89">
        <f ca="1">OFFSET('Plantilla General'!D$9,0,3*H18)</f>
        <v>5</v>
      </c>
      <c r="E18" s="146">
        <v>19</v>
      </c>
      <c r="F18" s="89">
        <f ca="1">OFFSET('Plantilla General'!E$9,0,3*H18)</f>
        <v>2012</v>
      </c>
      <c r="G18" s="90">
        <f ca="1">OFFSET('Plantilla General'!C$23,0,3*$H18)</f>
        <v>16.522222222222226</v>
      </c>
      <c r="H18" s="7">
        <v>15</v>
      </c>
    </row>
    <row r="19" spans="1:8" ht="21">
      <c r="A19" s="91"/>
      <c r="B19" s="95" t="s">
        <v>190</v>
      </c>
      <c r="C19" s="88">
        <f ca="1">OFFSET('Plantilla General'!C$9,0,3*H19)</f>
        <v>43.2</v>
      </c>
      <c r="D19" s="89">
        <f ca="1">OFFSET('Plantilla General'!D$9,0,3*H19)</f>
        <v>13</v>
      </c>
      <c r="E19" s="146">
        <v>19</v>
      </c>
      <c r="F19" s="89">
        <f ca="1">OFFSET('Plantilla General'!E$9,0,3*H19)</f>
        <v>2012</v>
      </c>
      <c r="G19" s="90">
        <f ca="1">OFFSET('Plantilla General'!C$23,0,3*$H19)</f>
        <v>53.72222222222222</v>
      </c>
      <c r="H19" s="7">
        <v>16</v>
      </c>
    </row>
    <row r="20" spans="1:8" ht="21">
      <c r="A20" s="93"/>
      <c r="B20" s="95" t="s">
        <v>115</v>
      </c>
      <c r="C20" s="88" t="s">
        <v>178</v>
      </c>
      <c r="D20" s="89" t="s">
        <v>178</v>
      </c>
      <c r="E20" s="146">
        <v>9</v>
      </c>
      <c r="F20" s="89" t="s">
        <v>178</v>
      </c>
      <c r="G20" s="90" t="s">
        <v>178</v>
      </c>
      <c r="H20" s="7">
        <v>17</v>
      </c>
    </row>
    <row r="21" spans="1:8" ht="21">
      <c r="A21" s="78" t="s">
        <v>21</v>
      </c>
      <c r="B21" s="164" t="s">
        <v>148</v>
      </c>
      <c r="C21" s="84">
        <f ca="1">OFFSET('Plantilla General'!C$9,0,3*H21)</f>
        <v>7.39775970875198</v>
      </c>
      <c r="D21" s="83">
        <f ca="1">OFFSET('Plantilla General'!D$9,0,3*H21)</f>
        <v>2</v>
      </c>
      <c r="E21" s="145">
        <v>20</v>
      </c>
      <c r="F21" s="83">
        <f ca="1">OFFSET('Plantilla General'!E$9,0,3*H21)</f>
        <v>2013</v>
      </c>
      <c r="G21" s="85">
        <f ca="1">OFFSET('Plantilla General'!C$23,0,3*$H21)</f>
        <v>4.246195947216593</v>
      </c>
      <c r="H21" s="7">
        <v>18</v>
      </c>
    </row>
    <row r="22" spans="1:8" ht="21">
      <c r="A22" s="76"/>
      <c r="B22" s="164" t="s">
        <v>135</v>
      </c>
      <c r="C22" s="84">
        <f ca="1">OFFSET('Plantilla General'!C$9,0,3*H22)</f>
        <v>23.1</v>
      </c>
      <c r="D22" s="83">
        <f ca="1">OFFSET('Plantilla General'!D$9,0,3*H22)</f>
        <v>5</v>
      </c>
      <c r="E22" s="145">
        <v>19</v>
      </c>
      <c r="F22" s="83">
        <f ca="1">OFFSET('Plantilla General'!E$9,0,3*H22)</f>
        <v>2012</v>
      </c>
      <c r="G22" s="85">
        <f ca="1">OFFSET('Plantilla General'!C$23,0,3*$H22)</f>
        <v>33.33333333333334</v>
      </c>
      <c r="H22" s="7">
        <v>19</v>
      </c>
    </row>
    <row r="23" spans="1:8" ht="21">
      <c r="A23" s="76"/>
      <c r="B23" s="164" t="s">
        <v>116</v>
      </c>
      <c r="C23" s="84">
        <f ca="1">OFFSET('Plantilla General'!C$9,0,3*H23)</f>
        <v>5.6</v>
      </c>
      <c r="D23" s="83">
        <f ca="1">OFFSET('Plantilla General'!D$9,0,3*H23)</f>
        <v>2</v>
      </c>
      <c r="E23" s="145">
        <v>18</v>
      </c>
      <c r="F23" s="83">
        <f ca="1">OFFSET('Plantilla General'!E$9,0,3*H23)</f>
        <v>2009</v>
      </c>
      <c r="G23" s="85">
        <f ca="1">OFFSET('Plantilla General'!C$23,0,3*$H23)</f>
        <v>17.24705882352941</v>
      </c>
      <c r="H23" s="7">
        <v>20</v>
      </c>
    </row>
    <row r="24" spans="1:8" ht="21">
      <c r="A24" s="76"/>
      <c r="B24" s="164" t="s">
        <v>121</v>
      </c>
      <c r="C24" s="84">
        <f ca="1">OFFSET('Plantilla General'!C$9,0,3*H24)</f>
        <v>8.4</v>
      </c>
      <c r="D24" s="83">
        <f ca="1">OFFSET('Plantilla General'!D$9,0,3*H24)</f>
        <v>3</v>
      </c>
      <c r="E24" s="145">
        <v>20</v>
      </c>
      <c r="F24" s="83">
        <f ca="1">OFFSET('Plantilla General'!E$9,0,3*H24)</f>
        <v>2013</v>
      </c>
      <c r="G24" s="85">
        <f ca="1">OFFSET('Plantilla General'!C$23,0,3*$H24)</f>
        <v>17.652631578947368</v>
      </c>
      <c r="H24" s="7">
        <v>21</v>
      </c>
    </row>
    <row r="25" spans="1:8" ht="21">
      <c r="A25" s="77"/>
      <c r="B25" s="165" t="s">
        <v>122</v>
      </c>
      <c r="C25" s="84">
        <f ca="1">OFFSET('Plantilla General'!C$9,0,3*H25)</f>
        <v>38</v>
      </c>
      <c r="D25" s="83">
        <f ca="1">OFFSET('Plantilla General'!D$9,0,3*H25)</f>
        <v>3</v>
      </c>
      <c r="E25" s="145">
        <v>20</v>
      </c>
      <c r="F25" s="83">
        <f ca="1">OFFSET('Plantilla General'!E$9,0,3*H25)</f>
        <v>2013</v>
      </c>
      <c r="G25" s="85">
        <f ca="1">OFFSET('Plantilla General'!C$23,0,3*$H25)</f>
        <v>103.42105263157895</v>
      </c>
      <c r="H25" s="7">
        <v>22</v>
      </c>
    </row>
    <row r="26" spans="1:8" ht="21">
      <c r="A26" s="94" t="s">
        <v>25</v>
      </c>
      <c r="B26" s="95" t="s">
        <v>192</v>
      </c>
      <c r="C26" s="88">
        <f ca="1">OFFSET('Plantilla General'!C$9,0,3*H26)</f>
        <v>6.86645</v>
      </c>
      <c r="D26" s="89">
        <f ca="1">OFFSET('Plantilla General'!D$9,0,3*H26)</f>
        <v>3</v>
      </c>
      <c r="E26" s="146">
        <v>20</v>
      </c>
      <c r="F26" s="89">
        <f ca="1">OFFSET('Plantilla General'!E$9,0,3*H26)</f>
        <v>2013</v>
      </c>
      <c r="G26" s="90">
        <f ca="1">OFFSET('Plantilla General'!C$23,0,3*$H26)</f>
        <v>5.023487368421052</v>
      </c>
      <c r="H26" s="7">
        <v>23</v>
      </c>
    </row>
    <row r="27" spans="1:8" ht="21">
      <c r="A27" s="91"/>
      <c r="B27" s="95" t="s">
        <v>150</v>
      </c>
      <c r="C27" s="88" t="s">
        <v>178</v>
      </c>
      <c r="D27" s="89" t="s">
        <v>178</v>
      </c>
      <c r="E27" s="146">
        <v>16</v>
      </c>
      <c r="F27" s="89" t="s">
        <v>178</v>
      </c>
      <c r="G27" s="90" t="s">
        <v>178</v>
      </c>
      <c r="H27" s="7">
        <v>24</v>
      </c>
    </row>
    <row r="28" spans="1:8" ht="21">
      <c r="A28" s="91"/>
      <c r="B28" s="95" t="s">
        <v>124</v>
      </c>
      <c r="C28" s="88">
        <f ca="1">OFFSET('Plantilla General'!C$9,0,3*H28)</f>
        <v>540.345</v>
      </c>
      <c r="D28" s="89">
        <f ca="1">OFFSET('Plantilla General'!D$9,0,3*H28)</f>
        <v>2</v>
      </c>
      <c r="E28" s="146">
        <v>15</v>
      </c>
      <c r="F28" s="89">
        <f ca="1">OFFSET('Plantilla General'!E$9,0,3*H28)</f>
        <v>2013</v>
      </c>
      <c r="G28" s="90">
        <f ca="1">OFFSET('Plantilla General'!C$23,0,3*$H28)</f>
        <v>502.49869047619046</v>
      </c>
      <c r="H28" s="7">
        <v>25</v>
      </c>
    </row>
    <row r="29" spans="1:8" ht="21">
      <c r="A29" s="91"/>
      <c r="B29" s="95" t="s">
        <v>151</v>
      </c>
      <c r="C29" s="88">
        <f ca="1">OFFSET('Plantilla General'!C$9,0,3*H29)</f>
        <v>2.726153846153846</v>
      </c>
      <c r="D29" s="89">
        <f ca="1">OFFSET('Plantilla General'!D$9,0,3*H29)</f>
        <v>11</v>
      </c>
      <c r="E29" s="146">
        <v>18</v>
      </c>
      <c r="F29" s="89">
        <f ca="1">OFFSET('Plantilla General'!E$9,0,3*H29)</f>
        <v>2013</v>
      </c>
      <c r="G29" s="90">
        <f ca="1">OFFSET('Plantilla General'!C$23,0,3*$H29)</f>
        <v>4.030220970341818</v>
      </c>
      <c r="H29" s="7">
        <v>26</v>
      </c>
    </row>
    <row r="30" spans="1:8" ht="21">
      <c r="A30" s="91"/>
      <c r="B30" s="95" t="s">
        <v>103</v>
      </c>
      <c r="C30" s="88">
        <f ca="1">OFFSET('Plantilla General'!C$9,0,3*H30)</f>
        <v>1.829268292682927</v>
      </c>
      <c r="D30" s="89">
        <f ca="1">OFFSET('Plantilla General'!D$9,0,3*H30)</f>
        <v>3</v>
      </c>
      <c r="E30" s="146">
        <v>8</v>
      </c>
      <c r="F30" s="89">
        <f ca="1">OFFSET('Plantilla General'!E$9,0,3*H30)</f>
        <v>2012</v>
      </c>
      <c r="G30" s="90">
        <f ca="1">OFFSET('Plantilla General'!C$23,0,3*$H30)</f>
        <v>2.0662020905923346</v>
      </c>
      <c r="H30" s="7">
        <v>27</v>
      </c>
    </row>
    <row r="31" spans="1:8" ht="21">
      <c r="A31" s="93"/>
      <c r="B31" s="96" t="s">
        <v>79</v>
      </c>
      <c r="C31" s="88">
        <f ca="1">OFFSET('Plantilla General'!C$9,0,3*H31)</f>
        <v>13.9</v>
      </c>
      <c r="D31" s="89">
        <f ca="1">OFFSET('Plantilla General'!D$9,0,3*H31)</f>
        <v>6</v>
      </c>
      <c r="E31" s="146">
        <v>17</v>
      </c>
      <c r="F31" s="89">
        <f ca="1">OFFSET('Plantilla General'!E$9,0,3*H31)</f>
        <v>2013</v>
      </c>
      <c r="G31" s="90">
        <f ca="1">OFFSET('Plantilla General'!C$23,0,3*$H31)</f>
        <v>13.643749999999999</v>
      </c>
      <c r="H31" s="7">
        <v>28</v>
      </c>
    </row>
    <row r="32" spans="1:8" ht="21">
      <c r="A32" s="79" t="s">
        <v>32</v>
      </c>
      <c r="B32" s="164" t="s">
        <v>154</v>
      </c>
      <c r="C32" s="84">
        <f ca="1">OFFSET('Plantilla General'!C$9,0,3*H32)</f>
        <v>10.125</v>
      </c>
      <c r="D32" s="83">
        <f ca="1">OFFSET('Plantilla General'!D$9,0,3*H32)</f>
        <v>16</v>
      </c>
      <c r="E32" s="145">
        <v>18</v>
      </c>
      <c r="F32" s="83">
        <f ca="1">OFFSET('Plantilla General'!E$9,0,3*H32)</f>
        <v>2013</v>
      </c>
      <c r="G32" s="85">
        <f ca="1">OFFSET('Plantilla General'!C$23,0,3*$H32)</f>
        <v>4.895161129007304</v>
      </c>
      <c r="H32" s="7">
        <v>29</v>
      </c>
    </row>
    <row r="33" spans="1:8" ht="21">
      <c r="A33" s="80"/>
      <c r="B33" s="164" t="s">
        <v>95</v>
      </c>
      <c r="C33" s="84">
        <f ca="1">OFFSET('Plantilla General'!C$9,0,3*H33)</f>
        <v>3.0331950207468874</v>
      </c>
      <c r="D33" s="83">
        <f ca="1">OFFSET('Plantilla General'!D$9,0,3*H33)</f>
        <v>15</v>
      </c>
      <c r="E33" s="145">
        <v>18</v>
      </c>
      <c r="F33" s="83">
        <f ca="1">OFFSET('Plantilla General'!E$9,0,3*H33)</f>
        <v>2012</v>
      </c>
      <c r="G33" s="85">
        <f ca="1">OFFSET('Plantilla General'!C$23,0,3*$H33)</f>
        <v>2.240456045403578</v>
      </c>
      <c r="H33" s="7">
        <v>30</v>
      </c>
    </row>
    <row r="34" spans="1:8" ht="21">
      <c r="A34" s="80"/>
      <c r="B34" s="164" t="s">
        <v>155</v>
      </c>
      <c r="C34" s="84">
        <f ca="1">OFFSET('Plantilla General'!C$9,0,3*H34)</f>
        <v>10.030303030303031</v>
      </c>
      <c r="D34" s="83">
        <f ca="1">OFFSET('Plantilla General'!D$9,0,3*H34)</f>
        <v>17</v>
      </c>
      <c r="E34" s="145">
        <v>18</v>
      </c>
      <c r="F34" s="83">
        <f ca="1">OFFSET('Plantilla General'!E$9,0,3*H34)</f>
        <v>2013</v>
      </c>
      <c r="G34" s="85">
        <f ca="1">OFFSET('Plantilla General'!C$23,0,3*$H34)</f>
        <v>4.004207980367167</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General'!C$9,0,3*H36)</f>
        <v>1.0393619558735838</v>
      </c>
      <c r="D36" s="98">
        <f ca="1">OFFSET('Plantilla General'!D$9,0,3*H36)</f>
        <v>1</v>
      </c>
      <c r="E36" s="147">
        <v>16</v>
      </c>
      <c r="F36" s="98">
        <f ca="1">OFFSET('Plantilla General'!E$9,0,3*H36)</f>
        <v>2011</v>
      </c>
      <c r="G36" s="98">
        <f ca="1">OFFSET('Plantilla General'!C$23,0,3*$H36)</f>
        <v>0.7345348258944874</v>
      </c>
      <c r="H36" s="7">
        <v>33</v>
      </c>
    </row>
    <row r="37" spans="1:8" ht="21">
      <c r="A37" s="86" t="s">
        <v>134</v>
      </c>
      <c r="B37" s="95" t="s">
        <v>159</v>
      </c>
      <c r="C37" s="88">
        <f ca="1">OFFSET('Plantilla General'!C$9,0,3*H37)</f>
        <v>12.599999999999994</v>
      </c>
      <c r="D37" s="89">
        <f ca="1">OFFSET('Plantilla General'!D$9,0,3*H37)</f>
        <v>2</v>
      </c>
      <c r="E37" s="146">
        <v>11</v>
      </c>
      <c r="F37" s="89">
        <f ca="1">OFFSET('Plantilla General'!E$9,0,3*H37)</f>
        <v>2013</v>
      </c>
      <c r="G37" s="90">
        <f ca="1">OFFSET('Plantilla General'!C$23,0,3*$H37)</f>
        <v>36.06000000000001</v>
      </c>
      <c r="H37" s="7">
        <v>34</v>
      </c>
    </row>
    <row r="38" spans="1:8" ht="21">
      <c r="A38" s="91"/>
      <c r="B38" s="95" t="s">
        <v>161</v>
      </c>
      <c r="C38" s="88">
        <f ca="1">OFFSET('Plantilla General'!C$9,0,3*H38)</f>
        <v>12.599999999999994</v>
      </c>
      <c r="D38" s="89">
        <f ca="1">OFFSET('Plantilla General'!D$9,0,3*H38)</f>
        <v>1</v>
      </c>
      <c r="E38" s="146">
        <v>8</v>
      </c>
      <c r="F38" s="89">
        <f ca="1">OFFSET('Plantilla General'!E$9,0,3*H38)</f>
        <v>2013</v>
      </c>
      <c r="G38" s="90">
        <f ca="1">OFFSET('Plantilla General'!C$23,0,3*$H38)</f>
        <v>41.3</v>
      </c>
      <c r="H38" s="7">
        <v>35</v>
      </c>
    </row>
    <row r="39" spans="1:8" ht="21">
      <c r="A39" s="91"/>
      <c r="B39" s="95" t="s">
        <v>197</v>
      </c>
      <c r="C39" s="88">
        <f ca="1">OFFSET('Plantilla General'!C$9,0,3*H39)</f>
        <v>36</v>
      </c>
      <c r="D39" s="89">
        <f ca="1">OFFSET('Plantilla General'!D$9,0,3*H39)</f>
        <v>5</v>
      </c>
      <c r="E39" s="146">
        <v>16</v>
      </c>
      <c r="F39" s="89">
        <f ca="1">OFFSET('Plantilla General'!E$9,0,3*H39)</f>
        <v>2011</v>
      </c>
      <c r="G39" s="90">
        <f ca="1">OFFSET('Plantilla General'!C$23,0,3*$H39)</f>
        <v>57.93333333333333</v>
      </c>
      <c r="H39" s="7">
        <v>36</v>
      </c>
    </row>
    <row r="40" spans="1:8" ht="21" customHeight="1">
      <c r="A40" s="82" t="s">
        <v>182</v>
      </c>
      <c r="B40" s="8" t="s">
        <v>198</v>
      </c>
      <c r="C40" s="84">
        <f ca="1">OFFSET('Plantilla General'!C$9,0,3*H40)</f>
        <v>117</v>
      </c>
      <c r="D40" s="83">
        <f ca="1">OFFSET('Plantilla General'!D$9,0,3*H40)</f>
        <v>9</v>
      </c>
      <c r="E40" s="145">
        <v>18</v>
      </c>
      <c r="F40" s="83">
        <f ca="1">OFFSET('Plantilla General'!E$9,0,3*H40)</f>
        <v>2013</v>
      </c>
      <c r="G40" s="85">
        <f ca="1">OFFSET('Plantilla General'!C$23,0,3*$H40)</f>
        <v>117.39411764705883</v>
      </c>
      <c r="H40" s="7">
        <v>37</v>
      </c>
    </row>
    <row r="41" spans="1:8" ht="21">
      <c r="A41" s="76"/>
      <c r="B41" s="8" t="s">
        <v>199</v>
      </c>
      <c r="C41" s="84">
        <f ca="1">OFFSET('Plantilla General'!C$9,0,3*H41)</f>
        <v>120.5</v>
      </c>
      <c r="D41" s="83">
        <f ca="1">OFFSET('Plantilla General'!D$9,0,3*H41)</f>
        <v>9</v>
      </c>
      <c r="E41" s="145">
        <v>18</v>
      </c>
      <c r="F41" s="83">
        <f ca="1">OFFSET('Plantilla General'!E$9,0,3*H41)</f>
        <v>2013</v>
      </c>
      <c r="G41" s="85">
        <f ca="1">OFFSET('Plantilla General'!C$23,0,3*$H41)</f>
        <v>121.51176470588234</v>
      </c>
      <c r="H41" s="7">
        <v>38</v>
      </c>
    </row>
    <row r="42" spans="1:8" ht="21">
      <c r="A42" s="76"/>
      <c r="B42" s="8" t="s">
        <v>126</v>
      </c>
      <c r="C42" s="84">
        <f ca="1">OFFSET('Plantilla General'!C$9,0,3*H42)</f>
        <v>84.1</v>
      </c>
      <c r="D42" s="83">
        <f ca="1">OFFSET('Plantilla General'!D$9,0,3*H42)</f>
        <v>4</v>
      </c>
      <c r="E42" s="145">
        <v>16</v>
      </c>
      <c r="F42" s="83">
        <f ca="1">OFFSET('Plantilla General'!E$9,0,3*H42)</f>
        <v>2013</v>
      </c>
      <c r="G42" s="85">
        <f ca="1">OFFSET('Plantilla General'!C$23,0,3*$H42)</f>
        <v>76.69333333333333</v>
      </c>
      <c r="H42" s="7">
        <v>39</v>
      </c>
    </row>
    <row r="43" spans="1:8" ht="21">
      <c r="A43" s="76"/>
      <c r="B43" s="8" t="s">
        <v>166</v>
      </c>
      <c r="C43" s="84">
        <f ca="1">OFFSET('Plantilla General'!C$9,0,3*H43)</f>
        <v>33.33</v>
      </c>
      <c r="D43" s="83">
        <f ca="1">OFFSET('Plantilla General'!D$9,0,3*H43)</f>
        <v>6</v>
      </c>
      <c r="E43" s="145">
        <v>20</v>
      </c>
      <c r="F43" s="83">
        <f ca="1">OFFSET('Plantilla General'!E$9,0,3*H43)</f>
        <v>2015</v>
      </c>
      <c r="G43" s="85">
        <f ca="1">OFFSET('Plantilla General'!C$23,0,3*$H43)</f>
        <v>25.001052631578947</v>
      </c>
      <c r="H43" s="7">
        <v>40</v>
      </c>
    </row>
    <row r="44" spans="1:8" ht="21">
      <c r="A44" s="76"/>
      <c r="B44" s="8" t="s">
        <v>167</v>
      </c>
      <c r="C44" s="84">
        <f ca="1">OFFSET('Plantilla General'!C$9,0,3*H44)</f>
        <v>11.1</v>
      </c>
      <c r="D44" s="83">
        <f ca="1">OFFSET('Plantilla General'!D$9,0,3*H44)</f>
        <v>2</v>
      </c>
      <c r="E44" s="145">
        <v>18</v>
      </c>
      <c r="F44" s="83">
        <f ca="1">OFFSET('Plantilla General'!E$9,0,3*H44)</f>
        <v>2011</v>
      </c>
      <c r="G44" s="85">
        <f ca="1">OFFSET('Plantilla General'!C$23,0,3*$H44)</f>
        <v>14.394117647058824</v>
      </c>
      <c r="H44" s="7">
        <v>41</v>
      </c>
    </row>
    <row r="45" spans="1:8" ht="21">
      <c r="A45" s="76"/>
      <c r="B45" s="8" t="s">
        <v>125</v>
      </c>
      <c r="C45" s="84" t="s">
        <v>178</v>
      </c>
      <c r="D45" s="83" t="s">
        <v>178</v>
      </c>
      <c r="E45" s="145">
        <v>14</v>
      </c>
      <c r="F45" s="83" t="s">
        <v>178</v>
      </c>
      <c r="G45" s="85" t="s">
        <v>178</v>
      </c>
      <c r="H45" s="7">
        <v>42</v>
      </c>
    </row>
    <row r="46" spans="1:8" ht="21">
      <c r="A46" s="76"/>
      <c r="B46" s="51" t="s">
        <v>169</v>
      </c>
      <c r="C46" s="84">
        <f ca="1">OFFSET('Plantilla General'!C$9,0,3*H46)</f>
        <v>4.6266666666665515</v>
      </c>
      <c r="D46" s="83">
        <f ca="1">OFFSET('Plantilla General'!D$9,0,3*H46)</f>
        <v>11</v>
      </c>
      <c r="E46" s="145">
        <v>15</v>
      </c>
      <c r="F46" s="83">
        <f ca="1">OFFSET('Plantilla General'!E$9,0,3*H46)</f>
        <v>2013</v>
      </c>
      <c r="G46" s="85">
        <f ca="1">OFFSET('Plantilla General'!C$23,0,3*$H46)</f>
        <v>-0.6111904761905009</v>
      </c>
      <c r="H46" s="7">
        <v>43</v>
      </c>
    </row>
    <row r="47" spans="1:8" ht="21">
      <c r="A47" s="76"/>
      <c r="B47" s="8" t="s">
        <v>98</v>
      </c>
      <c r="C47" s="84">
        <f ca="1">OFFSET('Plantilla General'!C$9,0,3*H47)</f>
        <v>1.741670462056162</v>
      </c>
      <c r="D47" s="83">
        <f ca="1">OFFSET('Plantilla General'!D$9,0,3*H47)</f>
        <v>12</v>
      </c>
      <c r="E47" s="145">
        <v>18</v>
      </c>
      <c r="F47" s="83">
        <f ca="1">OFFSET('Plantilla General'!E$9,0,3*H47)</f>
        <v>2013</v>
      </c>
      <c r="G47" s="85">
        <f ca="1">OFFSET('Plantilla General'!C$23,0,3*$H47)</f>
        <v>1.6031768746212747</v>
      </c>
      <c r="H47" s="7">
        <v>44</v>
      </c>
    </row>
    <row r="48" spans="1:8" ht="21">
      <c r="A48" s="76"/>
      <c r="B48" s="8" t="s">
        <v>96</v>
      </c>
      <c r="C48" s="84">
        <f ca="1">OFFSET('Plantilla General'!C$9,0,3*H48)</f>
        <v>1.2103284425322125</v>
      </c>
      <c r="D48" s="83">
        <f ca="1">OFFSET('Plantilla General'!D$9,0,3*H48)</f>
        <v>12</v>
      </c>
      <c r="E48" s="145">
        <v>18</v>
      </c>
      <c r="F48" s="83">
        <f ca="1">OFFSET('Plantilla General'!E$9,0,3*H48)</f>
        <v>2013</v>
      </c>
      <c r="G48" s="85">
        <f ca="1">OFFSET('Plantilla General'!C$23,0,3*$H48)</f>
        <v>1.1342323678055637</v>
      </c>
      <c r="H48" s="7">
        <v>45</v>
      </c>
    </row>
    <row r="49" spans="1:8" ht="21">
      <c r="A49" s="76"/>
      <c r="B49" s="8" t="s">
        <v>203</v>
      </c>
      <c r="C49" s="98" t="s">
        <v>178</v>
      </c>
      <c r="D49" s="98" t="s">
        <v>178</v>
      </c>
      <c r="E49" s="147">
        <v>9</v>
      </c>
      <c r="F49" s="98" t="s">
        <v>178</v>
      </c>
      <c r="G49" s="98" t="s">
        <v>178</v>
      </c>
      <c r="H49" s="7">
        <v>46</v>
      </c>
    </row>
    <row r="50" spans="1:8" ht="21">
      <c r="A50" s="76"/>
      <c r="B50" s="49" t="s">
        <v>204</v>
      </c>
      <c r="C50" s="84">
        <f ca="1">OFFSET('Plantilla General'!C$9,0,3*H50)</f>
        <v>5.525354969574035</v>
      </c>
      <c r="D50" s="83">
        <f ca="1">OFFSET('Plantilla General'!D$9,0,3*H50)</f>
        <v>2</v>
      </c>
      <c r="E50" s="145">
        <v>16</v>
      </c>
      <c r="F50" s="83">
        <f ca="1">OFFSET('Plantilla General'!E$9,0,3*H50)</f>
        <v>2013</v>
      </c>
      <c r="G50" s="85">
        <f ca="1">OFFSET('Plantilla General'!C$23,0,3*$H50)</f>
        <v>30.94932192896834</v>
      </c>
      <c r="H50" s="7">
        <v>47</v>
      </c>
    </row>
    <row r="51" spans="1:8" ht="21">
      <c r="A51" s="77"/>
      <c r="B51" s="8" t="s">
        <v>180</v>
      </c>
      <c r="C51" s="84">
        <f ca="1">OFFSET('Plantilla General'!C$9,0,3*H51)</f>
        <v>28</v>
      </c>
      <c r="D51" s="83">
        <f ca="1">OFFSET('Plantilla General'!D$9,0,3*H51)</f>
        <v>6</v>
      </c>
      <c r="E51" s="145">
        <v>17</v>
      </c>
      <c r="F51" s="83">
        <f ca="1">OFFSET('Plantilla General'!E$9,0,3*H51)</f>
        <v>2011</v>
      </c>
      <c r="G51" s="85">
        <f ca="1">OFFSET('Plantilla General'!C$23,0,3*$H51)</f>
        <v>40.4375</v>
      </c>
      <c r="H51" s="7">
        <v>48</v>
      </c>
    </row>
  </sheetData>
  <sheetProtection/>
  <printOptions/>
  <pageMargins left="0.7" right="0.7" top="0.75" bottom="0.75" header="0.3" footer="0.3"/>
  <pageSetup horizontalDpi="1200" verticalDpi="1200" orientation="portrait" r:id="rId1"/>
</worksheet>
</file>

<file path=xl/worksheets/sheet9.xml><?xml version="1.0" encoding="utf-8"?>
<worksheet xmlns="http://schemas.openxmlformats.org/spreadsheetml/2006/main" xmlns:r="http://schemas.openxmlformats.org/officeDocument/2006/relationships">
  <dimension ref="A1:H51"/>
  <sheetViews>
    <sheetView zoomScale="70" zoomScaleNormal="70" zoomScalePageLayoutView="0" workbookViewId="0" topLeftCell="A1">
      <selection activeCell="A1" sqref="A1:IV16384"/>
    </sheetView>
  </sheetViews>
  <sheetFormatPr defaultColWidth="9.140625" defaultRowHeight="15"/>
  <cols>
    <col min="1" max="1" width="26.57421875" style="7" customWidth="1"/>
    <col min="2" max="2" width="149.28125" style="13" customWidth="1"/>
    <col min="3" max="3" width="11.7109375" style="14" customWidth="1"/>
    <col min="4" max="4" width="21.57421875" style="14" customWidth="1"/>
    <col min="5" max="5" width="15.421875" style="72" customWidth="1"/>
    <col min="6" max="6" width="18.7109375" style="72" customWidth="1"/>
    <col min="7" max="7" width="16.7109375" style="72" customWidth="1"/>
    <col min="8" max="8" width="0" style="7" hidden="1" customWidth="1"/>
    <col min="9" max="16384" width="9.140625" style="7" customWidth="1"/>
  </cols>
  <sheetData>
    <row r="1" spans="1:7" ht="21">
      <c r="A1" s="149" t="s">
        <v>130</v>
      </c>
      <c r="B1" s="150" t="s">
        <v>128</v>
      </c>
      <c r="C1" s="151"/>
      <c r="D1" s="152"/>
      <c r="E1" s="151"/>
      <c r="F1" s="151"/>
      <c r="G1" s="151"/>
    </row>
    <row r="2" spans="1:7" ht="46.5">
      <c r="A2" s="73" t="s">
        <v>131</v>
      </c>
      <c r="B2" s="74" t="s">
        <v>1</v>
      </c>
      <c r="C2" s="74" t="s">
        <v>132</v>
      </c>
      <c r="D2" s="74" t="s">
        <v>133</v>
      </c>
      <c r="E2" s="74" t="s">
        <v>186</v>
      </c>
      <c r="F2" s="74" t="s">
        <v>172</v>
      </c>
      <c r="G2" s="74" t="s">
        <v>173</v>
      </c>
    </row>
    <row r="3" spans="1:8" ht="21">
      <c r="A3" s="75" t="s">
        <v>4</v>
      </c>
      <c r="B3" s="8" t="s">
        <v>107</v>
      </c>
      <c r="C3" s="84" t="s">
        <v>178</v>
      </c>
      <c r="D3" s="83" t="s">
        <v>178</v>
      </c>
      <c r="E3" s="145">
        <v>18</v>
      </c>
      <c r="F3" s="83" t="s">
        <v>178</v>
      </c>
      <c r="G3" s="85" t="s">
        <v>178</v>
      </c>
      <c r="H3" s="7">
        <v>0</v>
      </c>
    </row>
    <row r="4" spans="1:8" ht="21">
      <c r="A4" s="76"/>
      <c r="B4" s="8" t="s">
        <v>69</v>
      </c>
      <c r="C4" s="84" t="s">
        <v>178</v>
      </c>
      <c r="D4" s="83" t="s">
        <v>178</v>
      </c>
      <c r="E4" s="145">
        <v>18</v>
      </c>
      <c r="F4" s="83" t="s">
        <v>178</v>
      </c>
      <c r="G4" s="85" t="s">
        <v>178</v>
      </c>
      <c r="H4" s="7">
        <v>1</v>
      </c>
    </row>
    <row r="5" spans="1:8" ht="21">
      <c r="A5" s="76"/>
      <c r="B5" s="8" t="s">
        <v>106</v>
      </c>
      <c r="C5" s="84" t="s">
        <v>178</v>
      </c>
      <c r="D5" s="83" t="s">
        <v>178</v>
      </c>
      <c r="E5" s="145">
        <v>17</v>
      </c>
      <c r="F5" s="83" t="s">
        <v>178</v>
      </c>
      <c r="G5" s="85" t="s">
        <v>178</v>
      </c>
      <c r="H5" s="7">
        <v>2</v>
      </c>
    </row>
    <row r="6" spans="1:8" ht="21">
      <c r="A6" s="77"/>
      <c r="B6" s="8" t="s">
        <v>108</v>
      </c>
      <c r="C6" s="84" t="s">
        <v>178</v>
      </c>
      <c r="D6" s="83" t="s">
        <v>178</v>
      </c>
      <c r="E6" s="145">
        <v>18</v>
      </c>
      <c r="F6" s="83" t="s">
        <v>178</v>
      </c>
      <c r="G6" s="85" t="s">
        <v>178</v>
      </c>
      <c r="H6" s="7">
        <v>3</v>
      </c>
    </row>
    <row r="7" spans="1:8" ht="21">
      <c r="A7" s="86" t="s">
        <v>211</v>
      </c>
      <c r="B7" s="87" t="s">
        <v>187</v>
      </c>
      <c r="C7" s="153" t="s">
        <v>178</v>
      </c>
      <c r="D7" s="89" t="s">
        <v>178</v>
      </c>
      <c r="E7" s="146">
        <v>18</v>
      </c>
      <c r="F7" s="89" t="s">
        <v>178</v>
      </c>
      <c r="G7" s="90" t="s">
        <v>178</v>
      </c>
      <c r="H7" s="7">
        <v>4</v>
      </c>
    </row>
    <row r="8" spans="1:8" ht="21">
      <c r="A8" s="91"/>
      <c r="B8" s="92" t="s">
        <v>109</v>
      </c>
      <c r="C8" s="88" t="s">
        <v>178</v>
      </c>
      <c r="D8" s="89" t="s">
        <v>178</v>
      </c>
      <c r="E8" s="146">
        <v>18</v>
      </c>
      <c r="F8" s="89" t="s">
        <v>178</v>
      </c>
      <c r="G8" s="90" t="s">
        <v>178</v>
      </c>
      <c r="H8" s="7">
        <v>5</v>
      </c>
    </row>
    <row r="9" spans="1:8" ht="21">
      <c r="A9" s="91"/>
      <c r="B9" s="92" t="s">
        <v>111</v>
      </c>
      <c r="C9" s="88" t="s">
        <v>178</v>
      </c>
      <c r="D9" s="89" t="s">
        <v>178</v>
      </c>
      <c r="E9" s="146">
        <v>18</v>
      </c>
      <c r="F9" s="89" t="s">
        <v>178</v>
      </c>
      <c r="G9" s="90" t="s">
        <v>178</v>
      </c>
      <c r="H9" s="7">
        <v>6</v>
      </c>
    </row>
    <row r="10" spans="1:8" ht="21">
      <c r="A10" s="93"/>
      <c r="B10" s="87" t="s">
        <v>184</v>
      </c>
      <c r="C10" s="88" t="s">
        <v>178</v>
      </c>
      <c r="D10" s="89" t="s">
        <v>178</v>
      </c>
      <c r="E10" s="146">
        <v>18</v>
      </c>
      <c r="F10" s="89" t="s">
        <v>178</v>
      </c>
      <c r="G10" s="90" t="s">
        <v>178</v>
      </c>
      <c r="H10" s="7">
        <v>7</v>
      </c>
    </row>
    <row r="11" spans="1:8" ht="21">
      <c r="A11" s="78" t="s">
        <v>210</v>
      </c>
      <c r="B11" s="164" t="s">
        <v>70</v>
      </c>
      <c r="C11" s="84" t="s">
        <v>178</v>
      </c>
      <c r="D11" s="83" t="s">
        <v>178</v>
      </c>
      <c r="E11" s="145">
        <v>16</v>
      </c>
      <c r="F11" s="83" t="s">
        <v>178</v>
      </c>
      <c r="G11" s="85" t="s">
        <v>178</v>
      </c>
      <c r="H11" s="7">
        <v>8</v>
      </c>
    </row>
    <row r="12" spans="1:8" ht="21">
      <c r="A12" s="76"/>
      <c r="B12" s="164" t="s">
        <v>112</v>
      </c>
      <c r="C12" s="84" t="s">
        <v>178</v>
      </c>
      <c r="D12" s="83" t="s">
        <v>178</v>
      </c>
      <c r="E12" s="145">
        <v>19</v>
      </c>
      <c r="F12" s="83" t="s">
        <v>178</v>
      </c>
      <c r="G12" s="85" t="s">
        <v>178</v>
      </c>
      <c r="H12" s="7">
        <v>9</v>
      </c>
    </row>
    <row r="13" spans="1:8" ht="21">
      <c r="A13" s="76"/>
      <c r="B13" s="164" t="s">
        <v>71</v>
      </c>
      <c r="C13" s="84" t="s">
        <v>178</v>
      </c>
      <c r="D13" s="83" t="s">
        <v>178</v>
      </c>
      <c r="E13" s="145">
        <v>18</v>
      </c>
      <c r="F13" s="83" t="s">
        <v>178</v>
      </c>
      <c r="G13" s="85" t="s">
        <v>178</v>
      </c>
      <c r="H13" s="7">
        <v>10</v>
      </c>
    </row>
    <row r="14" spans="1:8" ht="21">
      <c r="A14" s="76"/>
      <c r="B14" s="164" t="s">
        <v>72</v>
      </c>
      <c r="C14" s="84" t="s">
        <v>178</v>
      </c>
      <c r="D14" s="83" t="s">
        <v>178</v>
      </c>
      <c r="E14" s="145">
        <v>18</v>
      </c>
      <c r="F14" s="83" t="s">
        <v>178</v>
      </c>
      <c r="G14" s="85" t="s">
        <v>178</v>
      </c>
      <c r="H14" s="7">
        <v>11</v>
      </c>
    </row>
    <row r="15" spans="1:8" ht="21">
      <c r="A15" s="76"/>
      <c r="B15" s="164" t="s">
        <v>171</v>
      </c>
      <c r="C15" s="166" t="s">
        <v>178</v>
      </c>
      <c r="D15" s="83" t="s">
        <v>178</v>
      </c>
      <c r="E15" s="145">
        <v>18</v>
      </c>
      <c r="F15" s="83" t="s">
        <v>178</v>
      </c>
      <c r="G15" s="162" t="s">
        <v>178</v>
      </c>
      <c r="H15" s="7">
        <v>12</v>
      </c>
    </row>
    <row r="16" spans="1:8" ht="21">
      <c r="A16" s="77"/>
      <c r="B16" s="164" t="s">
        <v>73</v>
      </c>
      <c r="C16" s="84" t="s">
        <v>178</v>
      </c>
      <c r="D16" s="83" t="s">
        <v>178</v>
      </c>
      <c r="E16" s="145">
        <v>18</v>
      </c>
      <c r="F16" s="83" t="s">
        <v>178</v>
      </c>
      <c r="G16" s="85" t="s">
        <v>178</v>
      </c>
      <c r="H16" s="7">
        <v>13</v>
      </c>
    </row>
    <row r="17" spans="1:8" ht="21">
      <c r="A17" s="94" t="s">
        <v>16</v>
      </c>
      <c r="B17" s="95" t="s">
        <v>113</v>
      </c>
      <c r="C17" s="158">
        <f ca="1">OFFSET('Plantilla General'!C$10,0,3*H17)</f>
        <v>0.5415549597855228</v>
      </c>
      <c r="D17" s="89">
        <f ca="1">OFFSET('Plantilla General'!D$10,0,3*H17)</f>
        <v>13</v>
      </c>
      <c r="E17" s="146">
        <v>20</v>
      </c>
      <c r="F17" s="89">
        <f ca="1">OFFSET('Plantilla General'!E$10,0,3*H17)</f>
        <v>2013</v>
      </c>
      <c r="G17" s="163">
        <f ca="1">OFFSET('Plantilla General'!C$23,0,3*$H17)</f>
        <v>0.519468193783184</v>
      </c>
      <c r="H17" s="7">
        <v>14</v>
      </c>
    </row>
    <row r="18" spans="1:8" ht="21">
      <c r="A18" s="91"/>
      <c r="B18" s="95" t="s">
        <v>147</v>
      </c>
      <c r="C18" s="88">
        <f ca="1">OFFSET('Plantilla General'!C$10,0,3*H18)</f>
        <v>36.5</v>
      </c>
      <c r="D18" s="89">
        <f ca="1">OFFSET('Plantilla General'!D$10,0,3*H18)</f>
        <v>1</v>
      </c>
      <c r="E18" s="146">
        <v>19</v>
      </c>
      <c r="F18" s="89">
        <f ca="1">OFFSET('Plantilla General'!E$10,0,3*H18)</f>
        <v>2011</v>
      </c>
      <c r="G18" s="90">
        <f ca="1">OFFSET('Plantilla General'!C$23,0,3*$H18)</f>
        <v>16.522222222222226</v>
      </c>
      <c r="H18" s="7">
        <v>15</v>
      </c>
    </row>
    <row r="19" spans="1:8" ht="21">
      <c r="A19" s="91"/>
      <c r="B19" s="95" t="s">
        <v>190</v>
      </c>
      <c r="C19" s="88">
        <f ca="1">OFFSET('Plantilla General'!C$10,0,3*H19)</f>
        <v>54.7</v>
      </c>
      <c r="D19" s="89">
        <f ca="1">OFFSET('Plantilla General'!D$10,0,3*H19)</f>
        <v>9</v>
      </c>
      <c r="E19" s="146">
        <v>19</v>
      </c>
      <c r="F19" s="89">
        <f ca="1">OFFSET('Plantilla General'!E$10,0,3*H19)</f>
        <v>2011</v>
      </c>
      <c r="G19" s="90">
        <f ca="1">OFFSET('Plantilla General'!C$23,0,3*$H19)</f>
        <v>53.72222222222222</v>
      </c>
      <c r="H19" s="7">
        <v>16</v>
      </c>
    </row>
    <row r="20" spans="1:8" ht="21">
      <c r="A20" s="93"/>
      <c r="B20" s="95" t="s">
        <v>115</v>
      </c>
      <c r="C20" s="88">
        <f ca="1">OFFSET('Plantilla General'!C$10,0,3*H20)</f>
        <v>0</v>
      </c>
      <c r="D20" s="89">
        <f ca="1">OFFSET('Plantilla General'!D$10,0,3*H20)</f>
        <v>0</v>
      </c>
      <c r="E20" s="146">
        <v>9</v>
      </c>
      <c r="F20" s="89">
        <f ca="1">OFFSET('Plantilla General'!E$10,0,3*H20)</f>
        <v>0</v>
      </c>
      <c r="G20" s="90">
        <f ca="1">OFFSET('Plantilla General'!C$23,0,3*$H20)</f>
        <v>23.175</v>
      </c>
      <c r="H20" s="7">
        <v>17</v>
      </c>
    </row>
    <row r="21" spans="1:8" ht="21">
      <c r="A21" s="78" t="s">
        <v>21</v>
      </c>
      <c r="B21" s="164" t="s">
        <v>148</v>
      </c>
      <c r="C21" s="84">
        <f ca="1">OFFSET('Plantilla General'!C$10,0,3*H21)</f>
        <v>8.18979205411391</v>
      </c>
      <c r="D21" s="83">
        <f ca="1">OFFSET('Plantilla General'!D$10,0,3*H21)</f>
        <v>1</v>
      </c>
      <c r="E21" s="145">
        <v>20</v>
      </c>
      <c r="F21" s="83">
        <f ca="1">OFFSET('Plantilla General'!E$10,0,3*H21)</f>
        <v>2013</v>
      </c>
      <c r="G21" s="85">
        <f ca="1">OFFSET('Plantilla General'!C$23,0,3*$H21)</f>
        <v>4.246195947216593</v>
      </c>
      <c r="H21" s="7">
        <v>18</v>
      </c>
    </row>
    <row r="22" spans="1:8" ht="21">
      <c r="A22" s="76"/>
      <c r="B22" s="164" t="s">
        <v>135</v>
      </c>
      <c r="C22" s="84">
        <f ca="1">OFFSET('Plantilla General'!C$10,0,3*H22)</f>
        <v>4.8</v>
      </c>
      <c r="D22" s="83">
        <f ca="1">OFFSET('Plantilla General'!D$10,0,3*H22)</f>
        <v>1</v>
      </c>
      <c r="E22" s="145">
        <v>19</v>
      </c>
      <c r="F22" s="83">
        <f ca="1">OFFSET('Plantilla General'!E$10,0,3*H22)</f>
        <v>2012</v>
      </c>
      <c r="G22" s="85">
        <f ca="1">OFFSET('Plantilla General'!C$23,0,3*$H22)</f>
        <v>33.33333333333334</v>
      </c>
      <c r="H22" s="7">
        <v>19</v>
      </c>
    </row>
    <row r="23" spans="1:8" ht="21">
      <c r="A23" s="76"/>
      <c r="B23" s="164" t="s">
        <v>116</v>
      </c>
      <c r="C23" s="84" t="s">
        <v>178</v>
      </c>
      <c r="D23" s="83" t="s">
        <v>178</v>
      </c>
      <c r="E23" s="145">
        <v>18</v>
      </c>
      <c r="F23" s="83" t="s">
        <v>178</v>
      </c>
      <c r="G23" s="85" t="s">
        <v>178</v>
      </c>
      <c r="H23" s="7">
        <v>20</v>
      </c>
    </row>
    <row r="24" spans="1:8" ht="21">
      <c r="A24" s="76"/>
      <c r="B24" s="164" t="s">
        <v>121</v>
      </c>
      <c r="C24" s="84">
        <f ca="1">OFFSET('Plantilla General'!C$10,0,3*H24)</f>
        <v>5</v>
      </c>
      <c r="D24" s="83">
        <f ca="1">OFFSET('Plantilla General'!D$10,0,3*H24)</f>
        <v>1</v>
      </c>
      <c r="E24" s="145">
        <v>20</v>
      </c>
      <c r="F24" s="83">
        <f ca="1">OFFSET('Plantilla General'!E$10,0,3*H24)</f>
        <v>2013</v>
      </c>
      <c r="G24" s="85">
        <f ca="1">OFFSET('Plantilla General'!C$23,0,3*$H24)</f>
        <v>17.652631578947368</v>
      </c>
      <c r="H24" s="7">
        <v>21</v>
      </c>
    </row>
    <row r="25" spans="1:8" ht="21">
      <c r="A25" s="77"/>
      <c r="B25" s="165" t="s">
        <v>122</v>
      </c>
      <c r="C25" s="84">
        <f ca="1">OFFSET('Plantilla General'!C$10,0,3*H25)</f>
        <v>80</v>
      </c>
      <c r="D25" s="83">
        <f ca="1">OFFSET('Plantilla General'!D$10,0,3*H25)</f>
        <v>7</v>
      </c>
      <c r="E25" s="145">
        <v>20</v>
      </c>
      <c r="F25" s="83">
        <f ca="1">OFFSET('Plantilla General'!E$10,0,3*H25)</f>
        <v>0</v>
      </c>
      <c r="G25" s="85">
        <f ca="1">OFFSET('Plantilla General'!C$23,0,3*$H25)</f>
        <v>103.42105263157895</v>
      </c>
      <c r="H25" s="7">
        <v>22</v>
      </c>
    </row>
    <row r="26" spans="1:8" ht="21">
      <c r="A26" s="94" t="s">
        <v>25</v>
      </c>
      <c r="B26" s="95" t="s">
        <v>192</v>
      </c>
      <c r="C26" s="88" t="s">
        <v>178</v>
      </c>
      <c r="D26" s="89" t="s">
        <v>178</v>
      </c>
      <c r="E26" s="146">
        <v>20</v>
      </c>
      <c r="F26" s="89" t="s">
        <v>178</v>
      </c>
      <c r="G26" s="90" t="s">
        <v>178</v>
      </c>
      <c r="H26" s="7">
        <v>23</v>
      </c>
    </row>
    <row r="27" spans="1:8" ht="21">
      <c r="A27" s="91"/>
      <c r="B27" s="95" t="s">
        <v>150</v>
      </c>
      <c r="C27" s="88" t="s">
        <v>178</v>
      </c>
      <c r="D27" s="89" t="s">
        <v>178</v>
      </c>
      <c r="E27" s="146">
        <v>16</v>
      </c>
      <c r="F27" s="89" t="s">
        <v>178</v>
      </c>
      <c r="G27" s="90" t="s">
        <v>178</v>
      </c>
      <c r="H27" s="7">
        <v>24</v>
      </c>
    </row>
    <row r="28" spans="1:8" ht="21">
      <c r="A28" s="91"/>
      <c r="B28" s="95" t="s">
        <v>124</v>
      </c>
      <c r="C28" s="88" t="s">
        <v>178</v>
      </c>
      <c r="D28" s="89" t="s">
        <v>178</v>
      </c>
      <c r="E28" s="146">
        <v>15</v>
      </c>
      <c r="F28" s="89" t="s">
        <v>178</v>
      </c>
      <c r="G28" s="90" t="s">
        <v>178</v>
      </c>
      <c r="H28" s="7">
        <v>25</v>
      </c>
    </row>
    <row r="29" spans="1:8" ht="21">
      <c r="A29" s="91"/>
      <c r="B29" s="95" t="s">
        <v>151</v>
      </c>
      <c r="C29" s="88" t="s">
        <v>178</v>
      </c>
      <c r="D29" s="89" t="s">
        <v>178</v>
      </c>
      <c r="E29" s="146">
        <v>18</v>
      </c>
      <c r="F29" s="89" t="s">
        <v>178</v>
      </c>
      <c r="G29" s="90" t="s">
        <v>178</v>
      </c>
      <c r="H29" s="7">
        <v>26</v>
      </c>
    </row>
    <row r="30" spans="1:8" ht="21">
      <c r="A30" s="91"/>
      <c r="B30" s="95" t="s">
        <v>103</v>
      </c>
      <c r="C30" s="88" t="s">
        <v>178</v>
      </c>
      <c r="D30" s="89" t="s">
        <v>178</v>
      </c>
      <c r="E30" s="146">
        <v>8</v>
      </c>
      <c r="F30" s="89" t="s">
        <v>178</v>
      </c>
      <c r="G30" s="90" t="s">
        <v>178</v>
      </c>
      <c r="H30" s="7">
        <v>27</v>
      </c>
    </row>
    <row r="31" spans="1:8" ht="21">
      <c r="A31" s="93"/>
      <c r="B31" s="96" t="s">
        <v>79</v>
      </c>
      <c r="C31" s="88">
        <f ca="1">OFFSET('Plantilla General'!C$10,0,3*H31)</f>
        <v>13.8</v>
      </c>
      <c r="D31" s="89">
        <f ca="1">OFFSET('Plantilla General'!D$10,0,3*H31)</f>
        <v>7</v>
      </c>
      <c r="E31" s="146">
        <v>17</v>
      </c>
      <c r="F31" s="89">
        <f ca="1">OFFSET('Plantilla General'!E$10,0,3*H31)</f>
        <v>2013</v>
      </c>
      <c r="G31" s="90">
        <f ca="1">OFFSET('Plantilla General'!C$23,0,3*$H31)</f>
        <v>13.643749999999999</v>
      </c>
      <c r="H31" s="7">
        <v>28</v>
      </c>
    </row>
    <row r="32" spans="1:8" ht="21">
      <c r="A32" s="79" t="s">
        <v>32</v>
      </c>
      <c r="B32" s="164" t="s">
        <v>154</v>
      </c>
      <c r="C32" s="84" t="s">
        <v>178</v>
      </c>
      <c r="D32" s="83" t="s">
        <v>178</v>
      </c>
      <c r="E32" s="145">
        <v>18</v>
      </c>
      <c r="F32" s="83" t="s">
        <v>178</v>
      </c>
      <c r="G32" s="85" t="s">
        <v>178</v>
      </c>
      <c r="H32" s="7">
        <v>29</v>
      </c>
    </row>
    <row r="33" spans="1:8" ht="21">
      <c r="A33" s="80"/>
      <c r="B33" s="164" t="s">
        <v>95</v>
      </c>
      <c r="C33" s="84" t="s">
        <v>178</v>
      </c>
      <c r="D33" s="83" t="s">
        <v>178</v>
      </c>
      <c r="E33" s="145">
        <v>18</v>
      </c>
      <c r="F33" s="83" t="s">
        <v>178</v>
      </c>
      <c r="G33" s="85" t="s">
        <v>178</v>
      </c>
      <c r="H33" s="7">
        <v>30</v>
      </c>
    </row>
    <row r="34" spans="1:8" ht="21">
      <c r="A34" s="80"/>
      <c r="B34" s="164" t="s">
        <v>155</v>
      </c>
      <c r="C34" s="84" t="s">
        <v>178</v>
      </c>
      <c r="D34" s="83" t="s">
        <v>178</v>
      </c>
      <c r="E34" s="145">
        <v>18</v>
      </c>
      <c r="F34" s="83" t="s">
        <v>178</v>
      </c>
      <c r="G34" s="85" t="s">
        <v>178</v>
      </c>
      <c r="H34" s="7">
        <v>31</v>
      </c>
    </row>
    <row r="35" spans="1:8" ht="21">
      <c r="A35" s="80"/>
      <c r="B35" s="164" t="s">
        <v>64</v>
      </c>
      <c r="C35" s="98" t="s">
        <v>178</v>
      </c>
      <c r="D35" s="98" t="s">
        <v>178</v>
      </c>
      <c r="E35" s="98">
        <v>6</v>
      </c>
      <c r="F35" s="98" t="s">
        <v>178</v>
      </c>
      <c r="G35" s="98" t="s">
        <v>178</v>
      </c>
      <c r="H35" s="7">
        <v>32</v>
      </c>
    </row>
    <row r="36" spans="1:8" ht="21">
      <c r="A36" s="81"/>
      <c r="B36" s="164" t="s">
        <v>157</v>
      </c>
      <c r="C36" s="167">
        <f ca="1">OFFSET('Plantilla General'!C$10,0,3*H36)</f>
        <v>0</v>
      </c>
      <c r="D36" s="98">
        <f ca="1">OFFSET('Plantilla General'!D$10,0,3*H36)</f>
        <v>0</v>
      </c>
      <c r="E36" s="147">
        <v>16</v>
      </c>
      <c r="F36" s="98">
        <f ca="1">OFFSET('Plantilla General'!E$10,0,3*H36)</f>
        <v>0</v>
      </c>
      <c r="G36" s="98">
        <f ca="1">OFFSET('Plantilla General'!C$23,0,3*$H36)</f>
        <v>0.7345348258944874</v>
      </c>
      <c r="H36" s="7">
        <v>33</v>
      </c>
    </row>
    <row r="37" spans="1:8" ht="21">
      <c r="A37" s="86" t="s">
        <v>134</v>
      </c>
      <c r="B37" s="95" t="s">
        <v>159</v>
      </c>
      <c r="C37" s="88" t="s">
        <v>178</v>
      </c>
      <c r="D37" s="89" t="s">
        <v>178</v>
      </c>
      <c r="E37" s="146">
        <v>11</v>
      </c>
      <c r="F37" s="89" t="s">
        <v>178</v>
      </c>
      <c r="G37" s="90" t="s">
        <v>178</v>
      </c>
      <c r="H37" s="7">
        <v>34</v>
      </c>
    </row>
    <row r="38" spans="1:8" ht="21">
      <c r="A38" s="91"/>
      <c r="B38" s="95" t="s">
        <v>161</v>
      </c>
      <c r="C38" s="88" t="s">
        <v>178</v>
      </c>
      <c r="D38" s="89" t="s">
        <v>178</v>
      </c>
      <c r="E38" s="146">
        <v>8</v>
      </c>
      <c r="F38" s="89" t="s">
        <v>178</v>
      </c>
      <c r="G38" s="90" t="s">
        <v>178</v>
      </c>
      <c r="H38" s="7">
        <v>35</v>
      </c>
    </row>
    <row r="39" spans="1:8" ht="21">
      <c r="A39" s="91"/>
      <c r="B39" s="95" t="s">
        <v>197</v>
      </c>
      <c r="C39" s="88" t="s">
        <v>178</v>
      </c>
      <c r="D39" s="89" t="s">
        <v>178</v>
      </c>
      <c r="E39" s="146">
        <v>16</v>
      </c>
      <c r="F39" s="89" t="s">
        <v>178</v>
      </c>
      <c r="G39" s="90" t="s">
        <v>178</v>
      </c>
      <c r="H39" s="7">
        <v>36</v>
      </c>
    </row>
    <row r="40" spans="1:8" ht="21" customHeight="1">
      <c r="A40" s="82" t="s">
        <v>182</v>
      </c>
      <c r="B40" s="8" t="s">
        <v>198</v>
      </c>
      <c r="C40" s="84" t="s">
        <v>178</v>
      </c>
      <c r="D40" s="83" t="s">
        <v>178</v>
      </c>
      <c r="E40" s="145">
        <v>18</v>
      </c>
      <c r="F40" s="83" t="s">
        <v>178</v>
      </c>
      <c r="G40" s="85" t="s">
        <v>178</v>
      </c>
      <c r="H40" s="7">
        <v>37</v>
      </c>
    </row>
    <row r="41" spans="1:8" ht="21">
      <c r="A41" s="76"/>
      <c r="B41" s="8" t="s">
        <v>199</v>
      </c>
      <c r="C41" s="84" t="s">
        <v>178</v>
      </c>
      <c r="D41" s="83" t="s">
        <v>178</v>
      </c>
      <c r="E41" s="145">
        <v>18</v>
      </c>
      <c r="F41" s="83" t="s">
        <v>178</v>
      </c>
      <c r="G41" s="85" t="s">
        <v>178</v>
      </c>
      <c r="H41" s="7">
        <v>38</v>
      </c>
    </row>
    <row r="42" spans="1:8" ht="21">
      <c r="A42" s="76"/>
      <c r="B42" s="8" t="s">
        <v>126</v>
      </c>
      <c r="C42" s="84" t="s">
        <v>178</v>
      </c>
      <c r="D42" s="83" t="s">
        <v>178</v>
      </c>
      <c r="E42" s="145">
        <v>16</v>
      </c>
      <c r="F42" s="83" t="s">
        <v>178</v>
      </c>
      <c r="G42" s="85" t="s">
        <v>178</v>
      </c>
      <c r="H42" s="7">
        <v>39</v>
      </c>
    </row>
    <row r="43" spans="1:8" ht="21">
      <c r="A43" s="76"/>
      <c r="B43" s="8" t="s">
        <v>166</v>
      </c>
      <c r="C43" s="84">
        <f ca="1">OFFSET('Plantilla General'!C$10,0,3*H43)</f>
        <v>48.86</v>
      </c>
      <c r="D43" s="83">
        <f ca="1">OFFSET('Plantilla General'!D$10,0,3*H43)</f>
        <v>2</v>
      </c>
      <c r="E43" s="145">
        <v>20</v>
      </c>
      <c r="F43" s="83">
        <f ca="1">OFFSET('Plantilla General'!E$10,0,3*H43)</f>
        <v>2015</v>
      </c>
      <c r="G43" s="85">
        <f ca="1">OFFSET('Plantilla General'!C$23,0,3*$H43)</f>
        <v>25.001052631578947</v>
      </c>
      <c r="H43" s="7">
        <v>40</v>
      </c>
    </row>
    <row r="44" spans="1:8" ht="21">
      <c r="A44" s="76"/>
      <c r="B44" s="8" t="s">
        <v>167</v>
      </c>
      <c r="C44" s="84" t="s">
        <v>178</v>
      </c>
      <c r="D44" s="83" t="s">
        <v>178</v>
      </c>
      <c r="E44" s="145">
        <v>18</v>
      </c>
      <c r="F44" s="83" t="s">
        <v>178</v>
      </c>
      <c r="G44" s="85" t="s">
        <v>178</v>
      </c>
      <c r="H44" s="7">
        <v>41</v>
      </c>
    </row>
    <row r="45" spans="1:8" ht="21">
      <c r="A45" s="76"/>
      <c r="B45" s="8" t="s">
        <v>125</v>
      </c>
      <c r="C45" s="84" t="s">
        <v>178</v>
      </c>
      <c r="D45" s="83" t="s">
        <v>178</v>
      </c>
      <c r="E45" s="145">
        <v>14</v>
      </c>
      <c r="F45" s="83" t="s">
        <v>178</v>
      </c>
      <c r="G45" s="85" t="s">
        <v>178</v>
      </c>
      <c r="H45" s="7">
        <v>42</v>
      </c>
    </row>
    <row r="46" spans="1:8" ht="21">
      <c r="A46" s="76"/>
      <c r="B46" s="51" t="s">
        <v>169</v>
      </c>
      <c r="C46" s="84" t="s">
        <v>178</v>
      </c>
      <c r="D46" s="83" t="s">
        <v>178</v>
      </c>
      <c r="E46" s="145">
        <v>15</v>
      </c>
      <c r="F46" s="83" t="s">
        <v>178</v>
      </c>
      <c r="G46" s="85" t="s">
        <v>178</v>
      </c>
      <c r="H46" s="7">
        <v>43</v>
      </c>
    </row>
    <row r="47" spans="1:8" ht="21">
      <c r="A47" s="76"/>
      <c r="B47" s="8" t="s">
        <v>98</v>
      </c>
      <c r="C47" s="84" t="s">
        <v>178</v>
      </c>
      <c r="D47" s="83" t="s">
        <v>178</v>
      </c>
      <c r="E47" s="145">
        <v>18</v>
      </c>
      <c r="F47" s="83" t="s">
        <v>178</v>
      </c>
      <c r="G47" s="85" t="s">
        <v>178</v>
      </c>
      <c r="H47" s="7">
        <v>44</v>
      </c>
    </row>
    <row r="48" spans="1:8" ht="21">
      <c r="A48" s="76"/>
      <c r="B48" s="8" t="s">
        <v>96</v>
      </c>
      <c r="C48" s="84" t="s">
        <v>178</v>
      </c>
      <c r="D48" s="83" t="s">
        <v>178</v>
      </c>
      <c r="E48" s="145">
        <v>18</v>
      </c>
      <c r="F48" s="83" t="s">
        <v>178</v>
      </c>
      <c r="G48" s="85" t="s">
        <v>178</v>
      </c>
      <c r="H48" s="7">
        <v>45</v>
      </c>
    </row>
    <row r="49" spans="1:8" ht="21">
      <c r="A49" s="76"/>
      <c r="B49" s="8" t="s">
        <v>203</v>
      </c>
      <c r="C49" s="98" t="s">
        <v>178</v>
      </c>
      <c r="D49" s="98" t="s">
        <v>178</v>
      </c>
      <c r="E49" s="147">
        <v>9</v>
      </c>
      <c r="F49" s="98" t="s">
        <v>178</v>
      </c>
      <c r="G49" s="98" t="s">
        <v>178</v>
      </c>
      <c r="H49" s="7">
        <v>46</v>
      </c>
    </row>
    <row r="50" spans="1:8" ht="21">
      <c r="A50" s="76"/>
      <c r="B50" s="49" t="s">
        <v>204</v>
      </c>
      <c r="C50" s="84" t="s">
        <v>178</v>
      </c>
      <c r="D50" s="83" t="s">
        <v>178</v>
      </c>
      <c r="E50" s="145">
        <v>16</v>
      </c>
      <c r="F50" s="83" t="s">
        <v>178</v>
      </c>
      <c r="G50" s="85" t="s">
        <v>178</v>
      </c>
      <c r="H50" s="7">
        <v>47</v>
      </c>
    </row>
    <row r="51" spans="1:8" ht="21">
      <c r="A51" s="77"/>
      <c r="B51" s="8" t="s">
        <v>180</v>
      </c>
      <c r="C51" s="84" t="s">
        <v>178</v>
      </c>
      <c r="D51" s="83" t="s">
        <v>178</v>
      </c>
      <c r="E51" s="145">
        <v>17</v>
      </c>
      <c r="F51" s="83" t="s">
        <v>178</v>
      </c>
      <c r="G51" s="85" t="s">
        <v>178</v>
      </c>
      <c r="H51" s="7">
        <v>48</v>
      </c>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Pedro Rosario</dc:creator>
  <cp:keywords/>
  <dc:description/>
  <cp:lastModifiedBy>marmarmar</cp:lastModifiedBy>
  <dcterms:created xsi:type="dcterms:W3CDTF">2015-06-28T21:09:14Z</dcterms:created>
  <dcterms:modified xsi:type="dcterms:W3CDTF">2015-10-02T09:58:27Z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